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30.7\Ekonomika\Отдел проектной деятельности\Консультант отдела\ПРОГРАММЫ\ПРОГРАММЫ 2020-2028\РЕЕСТР МП 2026\"/>
    </mc:Choice>
  </mc:AlternateContent>
  <bookViews>
    <workbookView xWindow="0" yWindow="0" windowWidth="19200" windowHeight="10395"/>
  </bookViews>
  <sheets>
    <sheet name="РЕЕСТР МП 2026" sheetId="17" r:id="rId1"/>
  </sheets>
  <calcPr calcId="152511"/>
</workbook>
</file>

<file path=xl/calcChain.xml><?xml version="1.0" encoding="utf-8"?>
<calcChain xmlns="http://schemas.openxmlformats.org/spreadsheetml/2006/main">
  <c r="S26" i="17" l="1"/>
  <c r="X11" i="17" l="1"/>
  <c r="X40" i="17"/>
  <c r="N47" i="17"/>
  <c r="N46" i="17"/>
  <c r="N45" i="17"/>
  <c r="N44" i="17"/>
  <c r="N43" i="17"/>
  <c r="N42" i="17"/>
  <c r="R41" i="17"/>
  <c r="Q41" i="17"/>
  <c r="P41" i="17"/>
  <c r="O41" i="17"/>
  <c r="N41" i="17"/>
  <c r="N40" i="17"/>
  <c r="N39" i="17"/>
  <c r="N38" i="17"/>
  <c r="N37" i="17"/>
  <c r="N36" i="17"/>
  <c r="N35" i="17"/>
  <c r="N34" i="17"/>
  <c r="R33" i="17"/>
  <c r="Q33" i="17"/>
  <c r="P33" i="17"/>
  <c r="O33" i="17"/>
  <c r="N32" i="17"/>
  <c r="N31" i="17"/>
  <c r="N30" i="17"/>
  <c r="N29" i="17"/>
  <c r="N28" i="17"/>
  <c r="R27" i="17"/>
  <c r="Q27" i="17"/>
  <c r="P27" i="17"/>
  <c r="O27" i="17"/>
  <c r="N27" i="17" s="1"/>
  <c r="N26" i="17"/>
  <c r="N25" i="17"/>
  <c r="N24" i="17"/>
  <c r="N23" i="17"/>
  <c r="N22" i="17"/>
  <c r="N21" i="17"/>
  <c r="N20" i="17"/>
  <c r="N19" i="17"/>
  <c r="N18" i="17"/>
  <c r="R17" i="17"/>
  <c r="Q17" i="17"/>
  <c r="P17" i="17"/>
  <c r="O17" i="17"/>
  <c r="N17" i="17"/>
  <c r="N16" i="17"/>
  <c r="N15" i="17"/>
  <c r="R14" i="17"/>
  <c r="Q14" i="17"/>
  <c r="P14" i="17"/>
  <c r="O14" i="17"/>
  <c r="N14" i="17" s="1"/>
  <c r="N13" i="17"/>
  <c r="N12" i="17"/>
  <c r="N11" i="17"/>
  <c r="N10" i="17"/>
  <c r="R9" i="17"/>
  <c r="Q9" i="17"/>
  <c r="P9" i="17"/>
  <c r="O9" i="17"/>
  <c r="N8" i="17"/>
  <c r="N7" i="17"/>
  <c r="N6" i="17"/>
  <c r="N5" i="17"/>
  <c r="R4" i="17"/>
  <c r="R48" i="17" s="1"/>
  <c r="Q4" i="17"/>
  <c r="Q48" i="17" s="1"/>
  <c r="P4" i="17"/>
  <c r="P48" i="17" s="1"/>
  <c r="O4" i="17"/>
  <c r="N33" i="17" l="1"/>
  <c r="N9" i="17"/>
  <c r="N4" i="17"/>
  <c r="O48" i="17"/>
  <c r="E41" i="17"/>
  <c r="E14" i="17"/>
  <c r="G14" i="17"/>
  <c r="H14" i="17"/>
  <c r="N48" i="17" l="1"/>
  <c r="S32" i="17"/>
  <c r="X32" i="17" s="1"/>
  <c r="K14" i="17"/>
  <c r="L14" i="17"/>
  <c r="M14" i="17"/>
  <c r="J14" i="17"/>
  <c r="F14" i="17"/>
  <c r="J4" i="17"/>
  <c r="K4" i="17"/>
  <c r="L4" i="17"/>
  <c r="M4" i="17"/>
  <c r="E4" i="17"/>
  <c r="F4" i="17"/>
  <c r="G4" i="17"/>
  <c r="H4" i="17"/>
  <c r="K27" i="17" l="1"/>
  <c r="L27" i="17"/>
  <c r="M27" i="17"/>
  <c r="J27" i="17"/>
  <c r="F27" i="17"/>
  <c r="G27" i="17"/>
  <c r="H27" i="17"/>
  <c r="E27" i="17"/>
  <c r="I47" i="17" l="1"/>
  <c r="J41" i="17"/>
  <c r="K41" i="17"/>
  <c r="L41" i="17"/>
  <c r="M41" i="17"/>
  <c r="T41" i="17"/>
  <c r="U41" i="17"/>
  <c r="V41" i="17"/>
  <c r="W41" i="17"/>
  <c r="F41" i="17"/>
  <c r="G41" i="17"/>
  <c r="H41" i="17"/>
  <c r="S34" i="17"/>
  <c r="T33" i="17"/>
  <c r="U33" i="17"/>
  <c r="V33" i="17"/>
  <c r="W33" i="17"/>
  <c r="J33" i="17"/>
  <c r="K33" i="17"/>
  <c r="L33" i="17"/>
  <c r="M33" i="17"/>
  <c r="E33" i="17"/>
  <c r="F33" i="17"/>
  <c r="G33" i="17"/>
  <c r="H33" i="17"/>
  <c r="T27" i="17"/>
  <c r="V27" i="17"/>
  <c r="E17" i="17"/>
  <c r="F17" i="17"/>
  <c r="G17" i="17"/>
  <c r="H17" i="17"/>
  <c r="J17" i="17"/>
  <c r="K17" i="17"/>
  <c r="L17" i="17"/>
  <c r="M17" i="17"/>
  <c r="T17" i="17"/>
  <c r="U17" i="17"/>
  <c r="V17" i="17"/>
  <c r="W17" i="17"/>
  <c r="S25" i="17"/>
  <c r="X25" i="17" s="1"/>
  <c r="I25" i="17"/>
  <c r="D25" i="17"/>
  <c r="E9" i="17"/>
  <c r="F9" i="17"/>
  <c r="G9" i="17"/>
  <c r="H9" i="17"/>
  <c r="J9" i="17"/>
  <c r="K9" i="17"/>
  <c r="L9" i="17"/>
  <c r="M9" i="17"/>
  <c r="T9" i="17"/>
  <c r="U9" i="17"/>
  <c r="V9" i="17"/>
  <c r="W9" i="17"/>
  <c r="S13" i="17"/>
  <c r="I13" i="17"/>
  <c r="D13" i="17"/>
  <c r="X13" i="17" s="1"/>
  <c r="U27" i="17" l="1"/>
  <c r="W27" i="17"/>
  <c r="W48" i="17" s="1"/>
  <c r="U14" i="17"/>
  <c r="V14" i="17"/>
  <c r="W14" i="17"/>
  <c r="T14" i="17"/>
  <c r="U4" i="17"/>
  <c r="U48" i="17" s="1"/>
  <c r="V4" i="17"/>
  <c r="V48" i="17" s="1"/>
  <c r="W4" i="17"/>
  <c r="T4" i="17"/>
  <c r="T48" i="17" s="1"/>
  <c r="S5" i="17"/>
  <c r="S6" i="17"/>
  <c r="S7" i="17"/>
  <c r="S8" i="17"/>
  <c r="S10" i="17"/>
  <c r="S11" i="17"/>
  <c r="S12" i="17"/>
  <c r="S14" i="17"/>
  <c r="S15" i="17"/>
  <c r="S16" i="17"/>
  <c r="S18" i="17"/>
  <c r="X18" i="17" s="1"/>
  <c r="S19" i="17"/>
  <c r="X19" i="17" s="1"/>
  <c r="S20" i="17"/>
  <c r="X20" i="17" s="1"/>
  <c r="S21" i="17"/>
  <c r="X21" i="17" s="1"/>
  <c r="S22" i="17"/>
  <c r="X22" i="17" s="1"/>
  <c r="S23" i="17"/>
  <c r="X23" i="17" s="1"/>
  <c r="S24" i="17"/>
  <c r="X24" i="17" s="1"/>
  <c r="S28" i="17"/>
  <c r="S29" i="17"/>
  <c r="S30" i="17"/>
  <c r="S31" i="17"/>
  <c r="S35" i="17"/>
  <c r="S36" i="17"/>
  <c r="S37" i="17"/>
  <c r="X37" i="17" s="1"/>
  <c r="S38" i="17"/>
  <c r="X38" i="17" s="1"/>
  <c r="S39" i="17"/>
  <c r="X39" i="17" s="1"/>
  <c r="S40" i="17"/>
  <c r="S42" i="17"/>
  <c r="X42" i="17" s="1"/>
  <c r="S43" i="17"/>
  <c r="X43" i="17" s="1"/>
  <c r="S44" i="17"/>
  <c r="S45" i="17"/>
  <c r="X45" i="17" s="1"/>
  <c r="S46" i="17"/>
  <c r="S47" i="17"/>
  <c r="S41" i="17" l="1"/>
  <c r="X41" i="17" s="1"/>
  <c r="S17" i="17"/>
  <c r="X17" i="17" s="1"/>
  <c r="S33" i="17"/>
  <c r="S9" i="17"/>
  <c r="S4" i="17"/>
  <c r="S27" i="17"/>
  <c r="S48" i="17" l="1"/>
  <c r="I46" i="17" l="1"/>
  <c r="I45" i="17"/>
  <c r="I44" i="17"/>
  <c r="I43" i="17"/>
  <c r="I42" i="17"/>
  <c r="I40" i="17"/>
  <c r="I39" i="17"/>
  <c r="I38" i="17"/>
  <c r="I37" i="17"/>
  <c r="I36" i="17"/>
  <c r="I35" i="17"/>
  <c r="I34" i="17"/>
  <c r="I33" i="17" s="1"/>
  <c r="I32" i="17"/>
  <c r="I31" i="17"/>
  <c r="I30" i="17"/>
  <c r="I29" i="17"/>
  <c r="X29" i="17" s="1"/>
  <c r="I28" i="17"/>
  <c r="I26" i="17"/>
  <c r="I24" i="17"/>
  <c r="I23" i="17"/>
  <c r="I22" i="17"/>
  <c r="I21" i="17"/>
  <c r="I20" i="17"/>
  <c r="I19" i="17"/>
  <c r="I18" i="17"/>
  <c r="I16" i="17"/>
  <c r="X16" i="17" s="1"/>
  <c r="I15" i="17"/>
  <c r="I12" i="17"/>
  <c r="I11" i="17"/>
  <c r="I10" i="17"/>
  <c r="X10" i="17" s="1"/>
  <c r="I8" i="17"/>
  <c r="I7" i="17"/>
  <c r="I6" i="17"/>
  <c r="I5" i="17"/>
  <c r="I4" i="17" l="1"/>
  <c r="I41" i="17"/>
  <c r="I17" i="17"/>
  <c r="I9" i="17"/>
  <c r="I14" i="17"/>
  <c r="I27" i="17"/>
  <c r="M48" i="17"/>
  <c r="K48" i="17"/>
  <c r="L48" i="17"/>
  <c r="J48" i="17"/>
  <c r="D19" i="17"/>
  <c r="D5" i="17"/>
  <c r="X5" i="17" s="1"/>
  <c r="D6" i="17"/>
  <c r="X6" i="17" s="1"/>
  <c r="D7" i="17"/>
  <c r="X7" i="17" s="1"/>
  <c r="D8" i="17"/>
  <c r="X8" i="17" s="1"/>
  <c r="D10" i="17"/>
  <c r="D11" i="17"/>
  <c r="D12" i="17"/>
  <c r="X12" i="17" s="1"/>
  <c r="D15" i="17"/>
  <c r="X15" i="17" s="1"/>
  <c r="D16" i="17"/>
  <c r="D18" i="17"/>
  <c r="D20" i="17"/>
  <c r="D21" i="17"/>
  <c r="D22" i="17"/>
  <c r="D23" i="17"/>
  <c r="D24" i="17"/>
  <c r="D26" i="17"/>
  <c r="X26" i="17" s="1"/>
  <c r="D28" i="17"/>
  <c r="X28" i="17" s="1"/>
  <c r="D29" i="17"/>
  <c r="D30" i="17"/>
  <c r="X30" i="17" s="1"/>
  <c r="D31" i="17"/>
  <c r="X31" i="17" s="1"/>
  <c r="D32" i="17"/>
  <c r="D34" i="17"/>
  <c r="X34" i="17" s="1"/>
  <c r="D35" i="17"/>
  <c r="X35" i="17" s="1"/>
  <c r="D36" i="17"/>
  <c r="X36" i="17" s="1"/>
  <c r="D37" i="17"/>
  <c r="D38" i="17"/>
  <c r="D39" i="17"/>
  <c r="D40" i="17"/>
  <c r="D42" i="17"/>
  <c r="D43" i="17"/>
  <c r="D44" i="17"/>
  <c r="X44" i="17" s="1"/>
  <c r="D45" i="17"/>
  <c r="D46" i="17"/>
  <c r="X46" i="17" s="1"/>
  <c r="D47" i="17"/>
  <c r="X47" i="17" s="1"/>
  <c r="D41" i="17" l="1"/>
  <c r="D17" i="17"/>
  <c r="D33" i="17"/>
  <c r="X33" i="17" s="1"/>
  <c r="D9" i="17"/>
  <c r="X9" i="17" s="1"/>
  <c r="I48" i="17"/>
  <c r="D4" i="17"/>
  <c r="X4" i="17" s="1"/>
  <c r="D14" i="17" l="1"/>
  <c r="X14" i="17" s="1"/>
  <c r="D27" i="17"/>
  <c r="X27" i="17" s="1"/>
  <c r="F48" i="17"/>
  <c r="E48" i="17"/>
  <c r="G48" i="17"/>
  <c r="H48" i="17"/>
  <c r="D48" i="17" l="1"/>
  <c r="X48" i="17" s="1"/>
</calcChain>
</file>

<file path=xl/sharedStrings.xml><?xml version="1.0" encoding="utf-8"?>
<sst xmlns="http://schemas.openxmlformats.org/spreadsheetml/2006/main" count="111" uniqueCount="92">
  <si>
    <t>№ в реестре</t>
  </si>
  <si>
    <t>Название программы</t>
  </si>
  <si>
    <t>Реквизиты постановления об утверждении и внесении изменений в программу</t>
  </si>
  <si>
    <t>Объемы финансирования в разбивке о источникам финансирования, в тыс.руб. на 2025 год</t>
  </si>
  <si>
    <t>Реквизиты постановлений 
об утвержелнии плана
 реализации и внесении 
в него изменений</t>
  </si>
  <si>
    <t>м/б</t>
  </si>
  <si>
    <t>ф/б</t>
  </si>
  <si>
    <t>обл/б</t>
  </si>
  <si>
    <t>прочие</t>
  </si>
  <si>
    <t>ИТОГО по муниципальным программам</t>
  </si>
  <si>
    <t>Итого 2025</t>
  </si>
  <si>
    <t>Объемы финансирования в разбивке о источникам финансирования, в тыс.руб. на 2026 год</t>
  </si>
  <si>
    <t>Итого 2026</t>
  </si>
  <si>
    <t xml:space="preserve"> </t>
  </si>
  <si>
    <t>Итого 2027</t>
  </si>
  <si>
    <t>Объемы финансирования в разбивке о источникам финансирования, в тыс.руб. на 2027 год</t>
  </si>
  <si>
    <t>Итого 2028</t>
  </si>
  <si>
    <t>Объемы финансирования в разбивке о источникам финансирования, в тыс.руб. на 2028 год</t>
  </si>
  <si>
    <t>Итого за период 
2025-2028гг.</t>
  </si>
  <si>
    <t>7. «Информационное общество городского округа город Кулебаки Нижегородской области на 2018-2028 годы»</t>
  </si>
  <si>
    <t>п/п 1 Развитие  общего образования</t>
  </si>
  <si>
    <t>п/п 3  Патриотическое воспитание и подготовка граждан  к военной службе</t>
  </si>
  <si>
    <t>п/п 4 Ресурсное обеспечение сферы образования</t>
  </si>
  <si>
    <t>п/п 1 Сохранение и развитие материально-технической базы муниципальных учреждений культуры  городского округа</t>
  </si>
  <si>
    <t>п/п 2 Поддержка и развитие дополнительного образования детей</t>
  </si>
  <si>
    <t>п/п 3 Наследие</t>
  </si>
  <si>
    <t>п/п 4 Развитие туризма на территории городского округа город Кулебаки</t>
  </si>
  <si>
    <t>п/п 2  Развитие дополнительного образования и воспитания детей и молодежи</t>
  </si>
  <si>
    <t>п/п 1 Развитие физической культуры и спорта</t>
  </si>
  <si>
    <t>п/п 2 «Развитие молодежной политики»</t>
  </si>
  <si>
    <t>п/п 1 Переселение граждан из аварийного жилищного фонда, расположенного на территории городского округа город Кулебаки Нижегородской области признанного аварийным до 01 января 2017 года, на 2018-2027 годы</t>
  </si>
  <si>
    <t>п/п  2 Обеспечение жильем молодых семей городского округа город Кулебаки Нижегородской области на 2018-2027 годы</t>
  </si>
  <si>
    <t>п/п 3 Социальная (льготная) ипотека на 2018-2027 годы</t>
  </si>
  <si>
    <t>п/п 4 Меры социальной поддержки молодых специалистов городского округа город Кулебаки Нижегородской области на 2018-2027 годы</t>
  </si>
  <si>
    <t>п/п 5 Обеспечение инженерной и дорожной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 в городском округе город Кулебаки Нижегородской области на 2018-2027 годы</t>
  </si>
  <si>
    <t>п/п 6 Обеспечение жильем высококвалифицированных специалистов, привлекаемых на работу в городском округе город Кулебаки Нижегородской области на 2018-2027 годы</t>
  </si>
  <si>
    <t>п/п 7 Обеспечение жильем отдельных категорий граждан городского округа город Кулебаки Нижегородской области на 2018-2027 годы</t>
  </si>
  <si>
    <t>п/п 8 Обеспечение условий доступности для инвалидов жилых помещений и общего имущества в многоквартирных домах, входящих в состав муниципального жилищного фонда, частного жилищного фонда, по средствам их приспособления с учетом потребностей инвалидов и обеспечения условий их доступности для инвалидов на 2018-2027 годы</t>
  </si>
  <si>
    <t>5. Обеспечение граждан городского округа город Кулебаки Нижегородской области доступным и комфортным жильем на 2018-2027 годы</t>
  </si>
  <si>
    <t>п/п 1 Информационная среда городского округа город Кулебаки</t>
  </si>
  <si>
    <t>п/п 2 Обеспечение сохранности, комплектования, учета и использования архивных документов городского округа город Кулебаки</t>
  </si>
  <si>
    <t>п/п 3 Информатизация органов местного самоуправления городского округа город Кулебаки</t>
  </si>
  <si>
    <t>9. Развитие сельского хозяйства в  городском округе город Кулебаки на период 2020-2027 годы</t>
  </si>
  <si>
    <t>п/п 1 Улучшение транспортного обслуживания населения на территории городского округа город Кулебаки</t>
  </si>
  <si>
    <t>п/п 2 Повышение безопасности дорожного движения в городском округе город Кулебаки</t>
  </si>
  <si>
    <t>п/п 3  Развитие дорожного хозяйства городского округа город Кулебаки</t>
  </si>
  <si>
    <t>11. Управление муниципальными финансами городского округа город Кулебаки на 2020-2027 годы</t>
  </si>
  <si>
    <t>12.Обеспечение общественного порядка и противодействия преступности, профилактики терроризма, а также  минимизации и (или) ликвидации последствий его проявлений  в городском округе город Кулебаки Нижегородской области на 2018-2027 годы</t>
  </si>
  <si>
    <t>13. Развитие предпринимательства в городском округе город Кулебаки на 2020 – 2027 годы</t>
  </si>
  <si>
    <t>14. Комплексные меры  профилактики наркомании и токсикомании на территории городского округа город Кулебаки на 2018-2027 годы</t>
  </si>
  <si>
    <t>15. Защита населения и территорий от чрезвычайных ситуаций, обеспечения пожарной безопасности и безопасности  людей на водных объектах городского округа город Кулебаки на 2018-2027 годы</t>
  </si>
  <si>
    <t>п/п 1 Защита населения и территорий городского округа от чрезвычайных ситуаций</t>
  </si>
  <si>
    <t>п/п 2  Обеспечение пожарной безопасности городского округа</t>
  </si>
  <si>
    <t>17. Энергосбережение и повышение энергетической эффективности на территории городского округа город Кулебаки Нижегородской области на 2018-2027 годы</t>
  </si>
  <si>
    <t>Постановление администрации г.о.г.Кулебаки от 29.12.2017г. № 3267 
В редакции:
- от 06.02.2025 №304;
- от 18.07.2025 №1943.</t>
  </si>
  <si>
    <t>Постановление администрации г.о.г.Кулебаки от 27.12.2017г. № 3236
В редакции:
- от 26.01.2026 №98.</t>
  </si>
  <si>
    <t>Постановление администрации  г.о.г.Кулебаки от 09.01.2020г. №15
В редакции:
- от 19.02.2025 №445</t>
  </si>
  <si>
    <t>Постановление администрации г.о.г.Кулебаки от 30.12.2019г. №2746
В редакции:
- от 05.02.2025 №255; 
- от 02.06.2025 №1464;
- от 21.07.2025 №1956.</t>
  </si>
  <si>
    <t>Постановление  администрации г.о.г.Кулебаки от 20.12.2017г. № 3110
В редакции:
- от 05.02.2025 №257;
- от 05.06.2025 №1521.</t>
  </si>
  <si>
    <t>Постановление администрации г.о.г.Кулебаки от 30.12.2019г. № 2733
В редакции:
- от 05.02.2025 №256.</t>
  </si>
  <si>
    <t>Постановление администрации г.о.г.Кулебаки от 12.10.2017г. № 2420
В редакции:
- от 06.02.2025 №311;
- от 21.07.2025 №1955.</t>
  </si>
  <si>
    <t>Постановление администрации г.о.г.Кулебаки от 21.12.2017 №3121
В редакции:
- от 06.02.2025 №296;
- от 14.04.2025 №957;
- от 13.11.2025 №3114.</t>
  </si>
  <si>
    <t>Постановление администрации г.о.г.Кулебаки от 28.12.2017г. № 3248
В редакции:
- от 05.02.2025 №259.</t>
  </si>
  <si>
    <t>Постановление администрации г.о.г.Кулебаки от 17.02.2025 №412
В редакции:
- от 09.06.2025 №1539.</t>
  </si>
  <si>
    <t>Постановление администрации .г.о.г.Кулебаки от 17.02.2025 №413
В редакции:
- от 17.06.2025 №1580;
- от 09.09.2025 №2490.</t>
  </si>
  <si>
    <t>Постановление администрации г.о.г.Кулебаки от 20.02.2025 №470.</t>
  </si>
  <si>
    <t>Постановление администрации г.о.г.Кулебаки от 20.03.2025 №706
В редакции:
- от 16.05.2025 №1243;
- от 21.11.2025 №3178.</t>
  </si>
  <si>
    <t>Постановление администрации г.о.г.Кулебаки от 17.02.2025 №428.</t>
  </si>
  <si>
    <t>Постановление администрации г.о.г.Кулебаки от 20.05.2025 №1291.</t>
  </si>
  <si>
    <t>Постановление администрации г.о.г.Кулебаки от 24.07.2025 №1999.</t>
  </si>
  <si>
    <t>Постановление администрации г.о.г.Кулебаки от 07.05.2025 №1184.</t>
  </si>
  <si>
    <t>Реестр действующих муниципальных программ на территории  городского округа город Кулебаки (по состоянию на 01.03.2026)</t>
  </si>
  <si>
    <t>1. Развитие образования в городском округе город Кулебаки на 2020 - 2028 годы</t>
  </si>
  <si>
    <t>Постановление администрации г.о.г.Кулебаки от 20.01.2020г. №57 
В редакции:
- от 27.02.2026 №460</t>
  </si>
  <si>
    <t>Постановление администрации г.о.г.Кулебаки от 13.10.2017г. № 2438
В редакции:
- от 17.02.2026 №342</t>
  </si>
  <si>
    <t>Постановление администрации г.о.г.Кулебаки от 30.12.2019. № 2745
В редакции:
- от 18.02.2026 №370.</t>
  </si>
  <si>
    <t>3. Развитие физической культуры, спорта и молодежной политики  городского округа город Кулебаки на 2020-2028 годы</t>
  </si>
  <si>
    <t>2. Развитие культуры городского округа город Кулебаки на 2018-2028 годы</t>
  </si>
  <si>
    <t>Постановление администрации г.о.г.Кулебаки от 31.12.2019г. №2754
В редакции:
- от 17.02.2026 №343;
- от 17.02.2026 №361.</t>
  </si>
  <si>
    <t>Постановление администрации г.о.г.Кулебаки от 03.02.2026 №150.</t>
  </si>
  <si>
    <t>8. Управление муниципальным имуществом городского округа город Кулебаки Нижегородской области на 2018 - 2028 годы</t>
  </si>
  <si>
    <t>Постановление администрации г.о.г.Кулебаки от 20.12.2017г. № 3109 
В редакции:
- от 16.02.2026 №300.</t>
  </si>
  <si>
    <t>Постановление администрации г.о.г.Кулебаки от 16.02.2026 №303.</t>
  </si>
  <si>
    <t>6. Охрана окружающей среды городского округа город Кулебаки на 2020-2028 годы</t>
  </si>
  <si>
    <t xml:space="preserve">10. Развитие транспортной системы городского округа город Кулебаки на 2018-2028 годы </t>
  </si>
  <si>
    <t>Постановление админитсрации г.о.г.Кулебаки от 04.09.2017г. № 2105
В редакции:
- от 18.02.2026 №362.</t>
  </si>
  <si>
    <t>16. Благоустройство населенных пунктов городского округа город Кулебаки на 2020-2028 годы</t>
  </si>
  <si>
    <t>Постановление администрации г.о.г. Кулебаки от 09.01.2020г. №7
В редакции:
- от 18.02.2026 №371</t>
  </si>
  <si>
    <t>18. Формирование современной городской среды на территории городского округа город Кулебаки Нижегородской области на 2018-2028 годы</t>
  </si>
  <si>
    <t>Постановление администраии  г.о.г.Кулебаки от 28.03.2018г. №714
В редакции:
- от 16.02.2026 №305</t>
  </si>
  <si>
    <t>19.Обеспечение населения городского округа город Кулебаки нижегородской области качественными услугами в сфере жилищно-коммунального хозяйства на 2020-2028 годы</t>
  </si>
  <si>
    <t>Постановление администрации г.о.г.Кулебаки от 09.01.2020г. №16
В редакции:
- от 17.02.2026 №344.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</si>
</sst>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\ _₽_-;\-* #,##0.0\ _₽_-;_-* &quot;-&quot;?\ _₽_-;_-@_-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5" fontId="8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B1" zoomScale="60" zoomScaleNormal="60" workbookViewId="0">
      <pane xSplit="2" ySplit="3" topLeftCell="L42" activePane="bottomRight" state="frozen"/>
      <selection activeCell="B1" sqref="B1"/>
      <selection pane="topRight" activeCell="E1" sqref="E1"/>
      <selection pane="bottomLeft" activeCell="B4" sqref="B4"/>
      <selection pane="bottomRight" activeCell="Y48" sqref="Y48"/>
    </sheetView>
  </sheetViews>
  <sheetFormatPr defaultRowHeight="15.75" x14ac:dyDescent="0.25"/>
  <cols>
    <col min="1" max="1" width="6" style="2" hidden="1" customWidth="1"/>
    <col min="2" max="2" width="58" style="12" customWidth="1"/>
    <col min="3" max="3" width="40.85546875" style="27" customWidth="1"/>
    <col min="4" max="4" width="12.7109375" style="15" bestFit="1" customWidth="1"/>
    <col min="5" max="5" width="12.42578125" style="2" bestFit="1" customWidth="1"/>
    <col min="6" max="6" width="10" style="2" bestFit="1" customWidth="1"/>
    <col min="7" max="7" width="11.28515625" style="2" bestFit="1" customWidth="1"/>
    <col min="8" max="8" width="10" style="2" bestFit="1" customWidth="1"/>
    <col min="9" max="9" width="12" style="15" customWidth="1"/>
    <col min="10" max="10" width="12.28515625" style="2" bestFit="1" customWidth="1"/>
    <col min="11" max="11" width="9.28515625" style="2" bestFit="1" customWidth="1"/>
    <col min="12" max="12" width="11.28515625" style="2" bestFit="1" customWidth="1"/>
    <col min="13" max="13" width="9.28515625" style="2" bestFit="1" customWidth="1"/>
    <col min="14" max="14" width="12.42578125" style="15" bestFit="1" customWidth="1"/>
    <col min="15" max="15" width="12.28515625" style="2" bestFit="1" customWidth="1"/>
    <col min="16" max="16" width="9.28515625" style="2" customWidth="1"/>
    <col min="17" max="17" width="11.28515625" style="2" bestFit="1" customWidth="1"/>
    <col min="18" max="18" width="9.28515625" style="2" customWidth="1"/>
    <col min="19" max="19" width="12.140625" style="15" customWidth="1"/>
    <col min="20" max="20" width="12.28515625" style="2" bestFit="1" customWidth="1"/>
    <col min="21" max="21" width="9.28515625" style="2" customWidth="1"/>
    <col min="22" max="22" width="11.28515625" style="2" bestFit="1" customWidth="1"/>
    <col min="23" max="23" width="9.28515625" style="2" customWidth="1"/>
    <col min="24" max="24" width="15.7109375" style="15" customWidth="1"/>
    <col min="25" max="25" width="39.42578125" style="27" customWidth="1"/>
    <col min="26" max="26" width="13.140625" style="2" bestFit="1" customWidth="1"/>
    <col min="27" max="16384" width="9.140625" style="2"/>
  </cols>
  <sheetData>
    <row r="1" spans="1:26" ht="19.5" x14ac:dyDescent="0.2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6" ht="46.5" customHeight="1" x14ac:dyDescent="0.2">
      <c r="A2" s="39" t="s">
        <v>0</v>
      </c>
      <c r="B2" s="40" t="s">
        <v>1</v>
      </c>
      <c r="C2" s="40" t="s">
        <v>2</v>
      </c>
      <c r="D2" s="3" t="s">
        <v>10</v>
      </c>
      <c r="E2" s="40" t="s">
        <v>3</v>
      </c>
      <c r="F2" s="40"/>
      <c r="G2" s="40"/>
      <c r="H2" s="40"/>
      <c r="I2" s="3" t="s">
        <v>12</v>
      </c>
      <c r="J2" s="40" t="s">
        <v>11</v>
      </c>
      <c r="K2" s="40"/>
      <c r="L2" s="40"/>
      <c r="M2" s="40"/>
      <c r="N2" s="29" t="s">
        <v>14</v>
      </c>
      <c r="O2" s="43" t="s">
        <v>15</v>
      </c>
      <c r="P2" s="44"/>
      <c r="Q2" s="44"/>
      <c r="R2" s="44"/>
      <c r="S2" s="29" t="s">
        <v>16</v>
      </c>
      <c r="T2" s="43" t="s">
        <v>17</v>
      </c>
      <c r="U2" s="44"/>
      <c r="V2" s="44"/>
      <c r="W2" s="44"/>
      <c r="X2" s="50" t="s">
        <v>18</v>
      </c>
      <c r="Y2" s="34" t="s">
        <v>4</v>
      </c>
    </row>
    <row r="3" spans="1:26" s="33" customFormat="1" x14ac:dyDescent="0.2">
      <c r="A3" s="39"/>
      <c r="B3" s="40"/>
      <c r="C3" s="40"/>
      <c r="D3" s="3">
        <v>2025</v>
      </c>
      <c r="E3" s="3" t="s">
        <v>5</v>
      </c>
      <c r="F3" s="3" t="s">
        <v>6</v>
      </c>
      <c r="G3" s="3" t="s">
        <v>7</v>
      </c>
      <c r="H3" s="3" t="s">
        <v>8</v>
      </c>
      <c r="I3" s="3">
        <v>2026</v>
      </c>
      <c r="J3" s="3" t="s">
        <v>5</v>
      </c>
      <c r="K3" s="3" t="s">
        <v>6</v>
      </c>
      <c r="L3" s="3" t="s">
        <v>7</v>
      </c>
      <c r="M3" s="3" t="s">
        <v>8</v>
      </c>
      <c r="N3" s="29">
        <v>2027</v>
      </c>
      <c r="O3" s="30" t="s">
        <v>5</v>
      </c>
      <c r="P3" s="31" t="s">
        <v>6</v>
      </c>
      <c r="Q3" s="31" t="s">
        <v>7</v>
      </c>
      <c r="R3" s="32" t="s">
        <v>8</v>
      </c>
      <c r="S3" s="29">
        <v>2028</v>
      </c>
      <c r="T3" s="30" t="s">
        <v>5</v>
      </c>
      <c r="U3" s="31" t="s">
        <v>6</v>
      </c>
      <c r="V3" s="31" t="s">
        <v>7</v>
      </c>
      <c r="W3" s="32" t="s">
        <v>8</v>
      </c>
      <c r="X3" s="51"/>
      <c r="Y3" s="35"/>
    </row>
    <row r="4" spans="1:26" s="19" customFormat="1" ht="31.5" x14ac:dyDescent="0.2">
      <c r="A4" s="16">
        <v>1</v>
      </c>
      <c r="B4" s="17" t="s">
        <v>72</v>
      </c>
      <c r="C4" s="42" t="s">
        <v>73</v>
      </c>
      <c r="D4" s="5">
        <f>D5+D6+D7+D8</f>
        <v>1293670.7</v>
      </c>
      <c r="E4" s="5">
        <f t="shared" ref="E4:H4" si="0">E5+E6+E7+E8</f>
        <v>456629.14999999997</v>
      </c>
      <c r="F4" s="5">
        <f t="shared" si="0"/>
        <v>65404.799999999996</v>
      </c>
      <c r="G4" s="5">
        <f t="shared" si="0"/>
        <v>771636.75</v>
      </c>
      <c r="H4" s="5">
        <f t="shared" si="0"/>
        <v>0</v>
      </c>
      <c r="I4" s="5">
        <f>I5+I6+I7+I8</f>
        <v>1327285.8</v>
      </c>
      <c r="J4" s="5">
        <f t="shared" ref="J4:M4" si="1">J5+J6+J7+J8</f>
        <v>487418.6</v>
      </c>
      <c r="K4" s="5">
        <f t="shared" si="1"/>
        <v>66776</v>
      </c>
      <c r="L4" s="5">
        <f t="shared" si="1"/>
        <v>773091.20000000007</v>
      </c>
      <c r="M4" s="5">
        <f t="shared" si="1"/>
        <v>0</v>
      </c>
      <c r="N4" s="5">
        <f>O4+P4+Q4</f>
        <v>1359344.6</v>
      </c>
      <c r="O4" s="18">
        <f>O5+O6+O7+O8</f>
        <v>504273.5</v>
      </c>
      <c r="P4" s="18">
        <f t="shared" ref="P4:R4" si="2">P5+P6+P7+P8</f>
        <v>65634.5</v>
      </c>
      <c r="Q4" s="18">
        <f t="shared" si="2"/>
        <v>789436.60000000009</v>
      </c>
      <c r="R4" s="18">
        <f t="shared" si="2"/>
        <v>0</v>
      </c>
      <c r="S4" s="5">
        <f>T4+U4+V4</f>
        <v>1395538.2999999998</v>
      </c>
      <c r="T4" s="18">
        <f>T5+T6+T7+T8</f>
        <v>510287.1</v>
      </c>
      <c r="U4" s="18">
        <f t="shared" ref="U4:W4" si="3">U5+U6+U7+U8</f>
        <v>64349.4</v>
      </c>
      <c r="V4" s="18">
        <f t="shared" si="3"/>
        <v>820901.79999999993</v>
      </c>
      <c r="W4" s="18">
        <f t="shared" si="3"/>
        <v>0</v>
      </c>
      <c r="X4" s="18">
        <f>D4+I4+N4+S4</f>
        <v>5375839.4000000004</v>
      </c>
      <c r="Y4" s="47"/>
      <c r="Z4" s="20" t="s">
        <v>13</v>
      </c>
    </row>
    <row r="5" spans="1:26" s="7" customFormat="1" x14ac:dyDescent="0.2">
      <c r="A5" s="1"/>
      <c r="B5" s="4" t="s">
        <v>20</v>
      </c>
      <c r="C5" s="42"/>
      <c r="D5" s="5">
        <f t="shared" ref="D5:D48" si="4">E5+F5+G5+H5</f>
        <v>1096851.2</v>
      </c>
      <c r="E5" s="6">
        <v>281462.59999999998</v>
      </c>
      <c r="F5" s="6">
        <v>60168.6</v>
      </c>
      <c r="G5" s="6">
        <v>755220</v>
      </c>
      <c r="H5" s="6">
        <v>0</v>
      </c>
      <c r="I5" s="5">
        <f t="shared" ref="I5:I18" si="5">J5+K5+L5+M5</f>
        <v>1152085.2000000002</v>
      </c>
      <c r="J5" s="6">
        <v>322468.5</v>
      </c>
      <c r="K5" s="6">
        <v>61698.400000000001</v>
      </c>
      <c r="L5" s="6">
        <v>767918.3</v>
      </c>
      <c r="M5" s="6">
        <v>0</v>
      </c>
      <c r="N5" s="5">
        <f t="shared" ref="N5:N8" si="6">O5+P5+Q5</f>
        <v>1157688.1000000001</v>
      </c>
      <c r="O5" s="6">
        <v>325659</v>
      </c>
      <c r="P5" s="6">
        <v>60367.7</v>
      </c>
      <c r="Q5" s="6">
        <v>771661.4</v>
      </c>
      <c r="R5" s="6">
        <v>0</v>
      </c>
      <c r="S5" s="5">
        <f t="shared" ref="S5:S47" si="7">T5+U5+V5</f>
        <v>1187822.5</v>
      </c>
      <c r="T5" s="6">
        <v>326094.3</v>
      </c>
      <c r="U5" s="6">
        <v>59076.6</v>
      </c>
      <c r="V5" s="6">
        <v>802651.6</v>
      </c>
      <c r="W5" s="6">
        <v>0</v>
      </c>
      <c r="X5" s="18">
        <f t="shared" ref="X5:X48" si="8">D5+I5+N5+S5</f>
        <v>4594447</v>
      </c>
      <c r="Y5" s="41"/>
    </row>
    <row r="6" spans="1:26" s="7" customFormat="1" ht="31.5" x14ac:dyDescent="0.2">
      <c r="A6" s="1"/>
      <c r="B6" s="4" t="s">
        <v>27</v>
      </c>
      <c r="C6" s="42"/>
      <c r="D6" s="5">
        <f t="shared" si="4"/>
        <v>101662.8</v>
      </c>
      <c r="E6" s="6">
        <v>93848.75</v>
      </c>
      <c r="F6" s="6">
        <v>5236.2</v>
      </c>
      <c r="G6" s="6">
        <v>2577.85</v>
      </c>
      <c r="H6" s="6">
        <v>0</v>
      </c>
      <c r="I6" s="5">
        <f t="shared" si="5"/>
        <v>102311.90000000001</v>
      </c>
      <c r="J6" s="6">
        <v>95570.3</v>
      </c>
      <c r="K6" s="6">
        <v>5077.6000000000004</v>
      </c>
      <c r="L6" s="6">
        <v>1664</v>
      </c>
      <c r="M6" s="6">
        <v>0</v>
      </c>
      <c r="N6" s="5">
        <f t="shared" si="6"/>
        <v>116002</v>
      </c>
      <c r="O6" s="6">
        <v>108899.9</v>
      </c>
      <c r="P6" s="6">
        <v>5266.8</v>
      </c>
      <c r="Q6" s="8">
        <v>1835.3</v>
      </c>
      <c r="R6" s="9">
        <v>0</v>
      </c>
      <c r="S6" s="5">
        <f t="shared" si="7"/>
        <v>117400.3</v>
      </c>
      <c r="T6" s="6">
        <v>110185.8</v>
      </c>
      <c r="U6" s="6">
        <v>5272.8</v>
      </c>
      <c r="V6" s="8">
        <v>1941.7</v>
      </c>
      <c r="W6" s="9">
        <v>0</v>
      </c>
      <c r="X6" s="18">
        <f t="shared" si="8"/>
        <v>437377</v>
      </c>
      <c r="Y6" s="41"/>
    </row>
    <row r="7" spans="1:26" s="7" customFormat="1" ht="31.5" x14ac:dyDescent="0.2">
      <c r="A7" s="1"/>
      <c r="B7" s="4" t="s">
        <v>21</v>
      </c>
      <c r="C7" s="42"/>
      <c r="D7" s="5">
        <f t="shared" si="4"/>
        <v>591.5</v>
      </c>
      <c r="E7" s="6">
        <v>591.5</v>
      </c>
      <c r="F7" s="6">
        <v>0</v>
      </c>
      <c r="G7" s="6">
        <v>0</v>
      </c>
      <c r="H7" s="6">
        <v>0</v>
      </c>
      <c r="I7" s="5">
        <f t="shared" si="5"/>
        <v>599</v>
      </c>
      <c r="J7" s="6">
        <v>599</v>
      </c>
      <c r="K7" s="6">
        <v>0</v>
      </c>
      <c r="L7" s="6">
        <v>0</v>
      </c>
      <c r="M7" s="6">
        <v>0</v>
      </c>
      <c r="N7" s="5">
        <f t="shared" si="6"/>
        <v>852</v>
      </c>
      <c r="O7" s="6">
        <v>852</v>
      </c>
      <c r="P7" s="6">
        <v>0</v>
      </c>
      <c r="Q7" s="6">
        <v>0</v>
      </c>
      <c r="R7" s="6">
        <v>0</v>
      </c>
      <c r="S7" s="5">
        <f t="shared" si="7"/>
        <v>850.5</v>
      </c>
      <c r="T7" s="6">
        <v>850.5</v>
      </c>
      <c r="U7" s="6">
        <v>0</v>
      </c>
      <c r="V7" s="6">
        <v>0</v>
      </c>
      <c r="W7" s="6">
        <v>0</v>
      </c>
      <c r="X7" s="18">
        <f t="shared" si="8"/>
        <v>2893</v>
      </c>
      <c r="Y7" s="41"/>
    </row>
    <row r="8" spans="1:26" s="7" customFormat="1" x14ac:dyDescent="0.2">
      <c r="A8" s="1"/>
      <c r="B8" s="4" t="s">
        <v>22</v>
      </c>
      <c r="C8" s="42"/>
      <c r="D8" s="5">
        <f t="shared" si="4"/>
        <v>94565.2</v>
      </c>
      <c r="E8" s="6">
        <v>80726.3</v>
      </c>
      <c r="F8" s="6">
        <v>0</v>
      </c>
      <c r="G8" s="6">
        <v>13838.9</v>
      </c>
      <c r="H8" s="6">
        <v>0</v>
      </c>
      <c r="I8" s="5">
        <f t="shared" si="5"/>
        <v>72289.7</v>
      </c>
      <c r="J8" s="6">
        <v>68780.800000000003</v>
      </c>
      <c r="K8" s="6">
        <v>0</v>
      </c>
      <c r="L8" s="6">
        <v>3508.9</v>
      </c>
      <c r="M8" s="6">
        <v>0</v>
      </c>
      <c r="N8" s="5">
        <f t="shared" si="6"/>
        <v>84802.5</v>
      </c>
      <c r="O8" s="6">
        <v>68862.600000000006</v>
      </c>
      <c r="P8" s="6">
        <v>0</v>
      </c>
      <c r="Q8" s="6">
        <v>15939.9</v>
      </c>
      <c r="R8" s="6">
        <v>0</v>
      </c>
      <c r="S8" s="5">
        <f t="shared" si="7"/>
        <v>89465</v>
      </c>
      <c r="T8" s="6">
        <v>73156.5</v>
      </c>
      <c r="U8" s="6">
        <v>0</v>
      </c>
      <c r="V8" s="6">
        <v>16308.5</v>
      </c>
      <c r="W8" s="6">
        <v>0</v>
      </c>
      <c r="X8" s="18">
        <f t="shared" si="8"/>
        <v>341122.4</v>
      </c>
      <c r="Y8" s="41"/>
    </row>
    <row r="9" spans="1:26" s="19" customFormat="1" ht="31.5" x14ac:dyDescent="0.2">
      <c r="A9" s="16">
        <v>2</v>
      </c>
      <c r="B9" s="17" t="s">
        <v>77</v>
      </c>
      <c r="C9" s="45" t="s">
        <v>74</v>
      </c>
      <c r="D9" s="5">
        <f t="shared" ref="D9:W9" si="9">D10+D11+D12+D13</f>
        <v>230336.8</v>
      </c>
      <c r="E9" s="5">
        <f t="shared" si="9"/>
        <v>225075.20000000001</v>
      </c>
      <c r="F9" s="5">
        <f t="shared" si="9"/>
        <v>106.3</v>
      </c>
      <c r="G9" s="5">
        <f t="shared" si="9"/>
        <v>5155.3</v>
      </c>
      <c r="H9" s="5">
        <f t="shared" si="9"/>
        <v>0</v>
      </c>
      <c r="I9" s="5">
        <f t="shared" si="9"/>
        <v>265374.09999999998</v>
      </c>
      <c r="J9" s="5">
        <f t="shared" si="9"/>
        <v>261955.7</v>
      </c>
      <c r="K9" s="5">
        <f t="shared" si="9"/>
        <v>3183.6</v>
      </c>
      <c r="L9" s="5">
        <f t="shared" si="9"/>
        <v>234.8</v>
      </c>
      <c r="M9" s="5">
        <f t="shared" si="9"/>
        <v>0</v>
      </c>
      <c r="N9" s="5">
        <f t="shared" ref="N9:R9" si="10">N10+N11+N12+N13</f>
        <v>270440.3</v>
      </c>
      <c r="O9" s="5">
        <f t="shared" si="10"/>
        <v>270296</v>
      </c>
      <c r="P9" s="5">
        <f t="shared" si="10"/>
        <v>101</v>
      </c>
      <c r="Q9" s="5">
        <f t="shared" si="10"/>
        <v>43.3</v>
      </c>
      <c r="R9" s="5">
        <f t="shared" si="10"/>
        <v>0</v>
      </c>
      <c r="S9" s="5">
        <f t="shared" si="9"/>
        <v>269565.5</v>
      </c>
      <c r="T9" s="5">
        <f t="shared" si="9"/>
        <v>269418.59999999998</v>
      </c>
      <c r="U9" s="5">
        <f t="shared" si="9"/>
        <v>99.9</v>
      </c>
      <c r="V9" s="5">
        <f t="shared" si="9"/>
        <v>47</v>
      </c>
      <c r="W9" s="5">
        <f t="shared" si="9"/>
        <v>0</v>
      </c>
      <c r="X9" s="18">
        <f t="shared" si="8"/>
        <v>1035716.7</v>
      </c>
      <c r="Y9" s="45"/>
      <c r="Z9" s="21" t="s">
        <v>13</v>
      </c>
    </row>
    <row r="10" spans="1:26" s="7" customFormat="1" ht="47.25" x14ac:dyDescent="0.2">
      <c r="A10" s="1"/>
      <c r="B10" s="4" t="s">
        <v>23</v>
      </c>
      <c r="C10" s="46"/>
      <c r="D10" s="5">
        <f t="shared" si="4"/>
        <v>9360.2999999999993</v>
      </c>
      <c r="E10" s="6">
        <v>6930.3</v>
      </c>
      <c r="F10" s="6">
        <v>0</v>
      </c>
      <c r="G10" s="6">
        <v>2430</v>
      </c>
      <c r="H10" s="6">
        <v>0</v>
      </c>
      <c r="I10" s="5">
        <f t="shared" si="5"/>
        <v>3326.2</v>
      </c>
      <c r="J10" s="6">
        <v>49.2</v>
      </c>
      <c r="K10" s="6">
        <v>3080.4</v>
      </c>
      <c r="L10" s="6">
        <v>196.6</v>
      </c>
      <c r="M10" s="6">
        <v>0</v>
      </c>
      <c r="N10" s="5">
        <f t="shared" ref="N10:N16" si="11">O10+P10+Q10</f>
        <v>0</v>
      </c>
      <c r="O10" s="6">
        <v>0</v>
      </c>
      <c r="P10" s="6">
        <v>0</v>
      </c>
      <c r="Q10" s="6">
        <v>0</v>
      </c>
      <c r="R10" s="6">
        <v>0</v>
      </c>
      <c r="S10" s="5">
        <f t="shared" si="7"/>
        <v>28.3</v>
      </c>
      <c r="T10" s="6">
        <v>28.3</v>
      </c>
      <c r="U10" s="6">
        <v>0</v>
      </c>
      <c r="V10" s="6">
        <v>0</v>
      </c>
      <c r="W10" s="6">
        <v>0</v>
      </c>
      <c r="X10" s="18">
        <f t="shared" si="8"/>
        <v>12714.8</v>
      </c>
      <c r="Y10" s="46"/>
    </row>
    <row r="11" spans="1:26" s="7" customFormat="1" ht="30.75" customHeight="1" x14ac:dyDescent="0.2">
      <c r="A11" s="1"/>
      <c r="B11" s="4" t="s">
        <v>24</v>
      </c>
      <c r="C11" s="46"/>
      <c r="D11" s="5">
        <f t="shared" si="4"/>
        <v>50</v>
      </c>
      <c r="E11" s="6">
        <v>50</v>
      </c>
      <c r="F11" s="6">
        <v>0</v>
      </c>
      <c r="G11" s="6">
        <v>0</v>
      </c>
      <c r="H11" s="6">
        <v>0</v>
      </c>
      <c r="I11" s="5">
        <f t="shared" si="5"/>
        <v>50</v>
      </c>
      <c r="J11" s="6">
        <v>50</v>
      </c>
      <c r="K11" s="6">
        <v>0</v>
      </c>
      <c r="L11" s="6">
        <v>0</v>
      </c>
      <c r="M11" s="6">
        <v>0</v>
      </c>
      <c r="N11" s="5">
        <f t="shared" si="11"/>
        <v>50</v>
      </c>
      <c r="O11" s="6">
        <v>50</v>
      </c>
      <c r="P11" s="6">
        <v>0</v>
      </c>
      <c r="Q11" s="6">
        <v>0</v>
      </c>
      <c r="R11" s="6">
        <v>0</v>
      </c>
      <c r="S11" s="5">
        <f t="shared" si="7"/>
        <v>50</v>
      </c>
      <c r="T11" s="6">
        <v>50</v>
      </c>
      <c r="U11" s="6">
        <v>0</v>
      </c>
      <c r="V11" s="6">
        <v>0</v>
      </c>
      <c r="W11" s="6">
        <v>0</v>
      </c>
      <c r="X11" s="18">
        <f t="shared" si="8"/>
        <v>200</v>
      </c>
      <c r="Y11" s="46"/>
    </row>
    <row r="12" spans="1:26" s="7" customFormat="1" x14ac:dyDescent="0.2">
      <c r="A12" s="1"/>
      <c r="B12" s="4" t="s">
        <v>25</v>
      </c>
      <c r="C12" s="46"/>
      <c r="D12" s="5">
        <f t="shared" si="4"/>
        <v>220650.8</v>
      </c>
      <c r="E12" s="6">
        <v>217819.2</v>
      </c>
      <c r="F12" s="6">
        <v>106.3</v>
      </c>
      <c r="G12" s="6">
        <v>2725.3</v>
      </c>
      <c r="H12" s="6">
        <v>0</v>
      </c>
      <c r="I12" s="5">
        <f t="shared" si="5"/>
        <v>261744.30000000002</v>
      </c>
      <c r="J12" s="6">
        <v>261602.9</v>
      </c>
      <c r="K12" s="6">
        <v>103.2</v>
      </c>
      <c r="L12" s="6">
        <v>38.200000000000003</v>
      </c>
      <c r="M12" s="6">
        <v>0</v>
      </c>
      <c r="N12" s="5">
        <f t="shared" si="11"/>
        <v>269761.7</v>
      </c>
      <c r="O12" s="6">
        <v>269617.40000000002</v>
      </c>
      <c r="P12" s="6">
        <v>101</v>
      </c>
      <c r="Q12" s="6">
        <v>43.3</v>
      </c>
      <c r="R12" s="6">
        <v>0</v>
      </c>
      <c r="S12" s="5">
        <f t="shared" si="7"/>
        <v>268833.60000000003</v>
      </c>
      <c r="T12" s="6">
        <v>268686.7</v>
      </c>
      <c r="U12" s="6">
        <v>99.9</v>
      </c>
      <c r="V12" s="6">
        <v>47</v>
      </c>
      <c r="W12" s="6">
        <v>0</v>
      </c>
      <c r="X12" s="18">
        <f t="shared" si="8"/>
        <v>1020990.4000000001</v>
      </c>
      <c r="Y12" s="46"/>
    </row>
    <row r="13" spans="1:26" s="7" customFormat="1" ht="31.5" x14ac:dyDescent="0.2">
      <c r="A13" s="1"/>
      <c r="B13" s="11" t="s">
        <v>26</v>
      </c>
      <c r="C13" s="46"/>
      <c r="D13" s="5">
        <f t="shared" si="4"/>
        <v>275.7</v>
      </c>
      <c r="E13" s="6">
        <v>275.7</v>
      </c>
      <c r="F13" s="6">
        <v>0</v>
      </c>
      <c r="G13" s="6">
        <v>0</v>
      </c>
      <c r="H13" s="6">
        <v>0</v>
      </c>
      <c r="I13" s="5">
        <f t="shared" si="5"/>
        <v>253.6</v>
      </c>
      <c r="J13" s="6">
        <v>253.6</v>
      </c>
      <c r="K13" s="6">
        <v>0</v>
      </c>
      <c r="L13" s="6">
        <v>0</v>
      </c>
      <c r="M13" s="6">
        <v>0</v>
      </c>
      <c r="N13" s="5">
        <f t="shared" si="11"/>
        <v>628.6</v>
      </c>
      <c r="O13" s="6">
        <v>628.6</v>
      </c>
      <c r="P13" s="6">
        <v>0</v>
      </c>
      <c r="Q13" s="6">
        <v>0</v>
      </c>
      <c r="R13" s="6">
        <v>0</v>
      </c>
      <c r="S13" s="5">
        <f t="shared" si="7"/>
        <v>653.6</v>
      </c>
      <c r="T13" s="6">
        <v>653.6</v>
      </c>
      <c r="U13" s="6">
        <v>0</v>
      </c>
      <c r="V13" s="6">
        <v>0</v>
      </c>
      <c r="W13" s="6">
        <v>0</v>
      </c>
      <c r="X13" s="18">
        <f t="shared" si="8"/>
        <v>1811.5</v>
      </c>
      <c r="Y13" s="47"/>
    </row>
    <row r="14" spans="1:26" s="19" customFormat="1" ht="71.25" customHeight="1" x14ac:dyDescent="0.2">
      <c r="A14" s="16">
        <v>3</v>
      </c>
      <c r="B14" s="17" t="s">
        <v>76</v>
      </c>
      <c r="C14" s="41" t="s">
        <v>75</v>
      </c>
      <c r="D14" s="5">
        <f t="shared" si="4"/>
        <v>157731</v>
      </c>
      <c r="E14" s="5">
        <f>E15+E16</f>
        <v>147320</v>
      </c>
      <c r="F14" s="5">
        <f t="shared" ref="F14:H14" si="12">F15+F16</f>
        <v>0</v>
      </c>
      <c r="G14" s="5">
        <f t="shared" si="12"/>
        <v>9654.6</v>
      </c>
      <c r="H14" s="5">
        <f t="shared" si="12"/>
        <v>756.4</v>
      </c>
      <c r="I14" s="5">
        <f t="shared" si="5"/>
        <v>147373.5</v>
      </c>
      <c r="J14" s="5">
        <f>J15+J16</f>
        <v>147373.5</v>
      </c>
      <c r="K14" s="5">
        <f t="shared" ref="K14:M14" si="13">K15+K16</f>
        <v>0</v>
      </c>
      <c r="L14" s="5">
        <f t="shared" si="13"/>
        <v>0</v>
      </c>
      <c r="M14" s="5">
        <f t="shared" si="13"/>
        <v>0</v>
      </c>
      <c r="N14" s="5">
        <f t="shared" si="11"/>
        <v>149850.6</v>
      </c>
      <c r="O14" s="5">
        <f>O15+O16</f>
        <v>149850.6</v>
      </c>
      <c r="P14" s="5">
        <f t="shared" ref="P14:R14" si="14">P15+P16</f>
        <v>0</v>
      </c>
      <c r="Q14" s="5">
        <f t="shared" si="14"/>
        <v>0</v>
      </c>
      <c r="R14" s="5">
        <f t="shared" si="14"/>
        <v>0</v>
      </c>
      <c r="S14" s="5">
        <f t="shared" si="7"/>
        <v>149394.1</v>
      </c>
      <c r="T14" s="5">
        <f>T15+T16</f>
        <v>149394.1</v>
      </c>
      <c r="U14" s="5">
        <f t="shared" ref="U14:W14" si="15">U15+U16</f>
        <v>0</v>
      </c>
      <c r="V14" s="5">
        <f t="shared" si="15"/>
        <v>0</v>
      </c>
      <c r="W14" s="5">
        <f t="shared" si="15"/>
        <v>0</v>
      </c>
      <c r="X14" s="18">
        <f t="shared" si="8"/>
        <v>604349.19999999995</v>
      </c>
      <c r="Y14" s="48"/>
      <c r="Z14" s="21" t="s">
        <v>13</v>
      </c>
    </row>
    <row r="15" spans="1:26" s="7" customFormat="1" x14ac:dyDescent="0.2">
      <c r="A15" s="1"/>
      <c r="B15" s="4" t="s">
        <v>28</v>
      </c>
      <c r="C15" s="41"/>
      <c r="D15" s="5">
        <f t="shared" si="4"/>
        <v>156966</v>
      </c>
      <c r="E15" s="6">
        <v>146555</v>
      </c>
      <c r="F15" s="6">
        <v>0</v>
      </c>
      <c r="G15" s="6">
        <v>9654.6</v>
      </c>
      <c r="H15" s="6">
        <v>756.4</v>
      </c>
      <c r="I15" s="5">
        <f t="shared" si="5"/>
        <v>147073.5</v>
      </c>
      <c r="J15" s="6">
        <v>147073.5</v>
      </c>
      <c r="K15" s="6">
        <v>0</v>
      </c>
      <c r="L15" s="6">
        <v>0</v>
      </c>
      <c r="M15" s="6">
        <v>0</v>
      </c>
      <c r="N15" s="5">
        <f t="shared" si="11"/>
        <v>149300.6</v>
      </c>
      <c r="O15" s="6">
        <v>149300.6</v>
      </c>
      <c r="P15" s="6">
        <v>0</v>
      </c>
      <c r="Q15" s="6">
        <v>0</v>
      </c>
      <c r="R15" s="6">
        <v>0</v>
      </c>
      <c r="S15" s="5">
        <f t="shared" si="7"/>
        <v>148844.1</v>
      </c>
      <c r="T15" s="6">
        <v>148844.1</v>
      </c>
      <c r="U15" s="6">
        <v>0</v>
      </c>
      <c r="V15" s="6">
        <v>0</v>
      </c>
      <c r="W15" s="6">
        <v>0</v>
      </c>
      <c r="X15" s="18">
        <f t="shared" si="8"/>
        <v>602184.19999999995</v>
      </c>
      <c r="Y15" s="49"/>
    </row>
    <row r="16" spans="1:26" s="7" customFormat="1" x14ac:dyDescent="0.2">
      <c r="A16" s="1"/>
      <c r="B16" s="4" t="s">
        <v>29</v>
      </c>
      <c r="C16" s="41"/>
      <c r="D16" s="5">
        <f t="shared" si="4"/>
        <v>765</v>
      </c>
      <c r="E16" s="6">
        <v>765</v>
      </c>
      <c r="F16" s="6">
        <v>0</v>
      </c>
      <c r="G16" s="6">
        <v>0</v>
      </c>
      <c r="H16" s="6">
        <v>0</v>
      </c>
      <c r="I16" s="5">
        <f t="shared" si="5"/>
        <v>300</v>
      </c>
      <c r="J16" s="6">
        <v>300</v>
      </c>
      <c r="K16" s="6">
        <v>0</v>
      </c>
      <c r="L16" s="6">
        <v>0</v>
      </c>
      <c r="M16" s="6">
        <v>0</v>
      </c>
      <c r="N16" s="5">
        <f t="shared" si="11"/>
        <v>550</v>
      </c>
      <c r="O16" s="6">
        <v>550</v>
      </c>
      <c r="P16" s="6">
        <v>0</v>
      </c>
      <c r="Q16" s="6">
        <v>0</v>
      </c>
      <c r="R16" s="6">
        <v>0</v>
      </c>
      <c r="S16" s="5">
        <f t="shared" si="7"/>
        <v>550</v>
      </c>
      <c r="T16" s="6">
        <v>550</v>
      </c>
      <c r="U16" s="6">
        <v>0</v>
      </c>
      <c r="V16" s="6">
        <v>0</v>
      </c>
      <c r="W16" s="6">
        <v>0</v>
      </c>
      <c r="X16" s="18">
        <f t="shared" si="8"/>
        <v>2165</v>
      </c>
      <c r="Y16" s="49"/>
      <c r="Z16" s="7" t="s">
        <v>13</v>
      </c>
    </row>
    <row r="17" spans="1:26" s="19" customFormat="1" ht="47.25" x14ac:dyDescent="0.2">
      <c r="A17" s="16">
        <v>4</v>
      </c>
      <c r="B17" s="17" t="s">
        <v>38</v>
      </c>
      <c r="C17" s="45" t="s">
        <v>54</v>
      </c>
      <c r="D17" s="5">
        <f t="shared" ref="D17:H17" si="16">D18+D19+D20+D21+D22+D23+D24+D25</f>
        <v>83355.099999999991</v>
      </c>
      <c r="E17" s="5">
        <f t="shared" si="16"/>
        <v>9803.2000000000007</v>
      </c>
      <c r="F17" s="5">
        <f t="shared" si="16"/>
        <v>0</v>
      </c>
      <c r="G17" s="5">
        <f t="shared" si="16"/>
        <v>73551.899999999994</v>
      </c>
      <c r="H17" s="5">
        <f t="shared" si="16"/>
        <v>0</v>
      </c>
      <c r="I17" s="5">
        <f>I18+I19+I20+I21+I22+I23+I24+I25</f>
        <v>80996.700000000012</v>
      </c>
      <c r="J17" s="5">
        <f t="shared" ref="J17:W17" si="17">J18+J19+J20+J21+J22+J23+J24+J25</f>
        <v>2271.3000000000002</v>
      </c>
      <c r="K17" s="5">
        <f t="shared" si="17"/>
        <v>471.9</v>
      </c>
      <c r="L17" s="5">
        <f t="shared" si="17"/>
        <v>78253.5</v>
      </c>
      <c r="M17" s="5">
        <f t="shared" si="17"/>
        <v>0</v>
      </c>
      <c r="N17" s="5">
        <f t="shared" ref="N17:R17" si="18">N18+N19+N20+N21+N22+N23+N24+N25</f>
        <v>79236.2</v>
      </c>
      <c r="O17" s="5">
        <f t="shared" si="18"/>
        <v>1661.7</v>
      </c>
      <c r="P17" s="5">
        <f t="shared" si="18"/>
        <v>3374.8</v>
      </c>
      <c r="Q17" s="5">
        <f t="shared" si="18"/>
        <v>74199.7</v>
      </c>
      <c r="R17" s="5">
        <f t="shared" si="18"/>
        <v>0</v>
      </c>
      <c r="S17" s="5">
        <f t="shared" si="17"/>
        <v>0</v>
      </c>
      <c r="T17" s="5">
        <f t="shared" si="17"/>
        <v>0</v>
      </c>
      <c r="U17" s="5">
        <f t="shared" si="17"/>
        <v>0</v>
      </c>
      <c r="V17" s="5">
        <f t="shared" si="17"/>
        <v>0</v>
      </c>
      <c r="W17" s="5">
        <f t="shared" si="17"/>
        <v>0</v>
      </c>
      <c r="X17" s="18">
        <f t="shared" si="8"/>
        <v>243588</v>
      </c>
      <c r="Y17" s="45" t="s">
        <v>68</v>
      </c>
      <c r="Z17" s="21" t="s">
        <v>13</v>
      </c>
    </row>
    <row r="18" spans="1:26" s="7" customFormat="1" ht="78.75" x14ac:dyDescent="0.2">
      <c r="A18" s="1"/>
      <c r="B18" s="4" t="s">
        <v>30</v>
      </c>
      <c r="C18" s="46"/>
      <c r="D18" s="5">
        <f t="shared" si="4"/>
        <v>14901.6</v>
      </c>
      <c r="E18" s="6">
        <v>378.2</v>
      </c>
      <c r="F18" s="6">
        <v>0</v>
      </c>
      <c r="G18" s="6">
        <v>14523.4</v>
      </c>
      <c r="H18" s="6">
        <v>0</v>
      </c>
      <c r="I18" s="5">
        <f t="shared" si="5"/>
        <v>35945.600000000006</v>
      </c>
      <c r="J18" s="6">
        <v>906.8</v>
      </c>
      <c r="K18" s="6">
        <v>0</v>
      </c>
      <c r="L18" s="6">
        <v>35038.800000000003</v>
      </c>
      <c r="M18" s="6">
        <v>0</v>
      </c>
      <c r="N18" s="5">
        <f t="shared" ref="N18:N31" si="19">O18+P18+Q18</f>
        <v>29769.7</v>
      </c>
      <c r="O18" s="6">
        <v>0</v>
      </c>
      <c r="P18" s="6">
        <v>0</v>
      </c>
      <c r="Q18" s="6">
        <v>29769.7</v>
      </c>
      <c r="R18" s="6">
        <v>0</v>
      </c>
      <c r="S18" s="5">
        <f t="shared" si="7"/>
        <v>0</v>
      </c>
      <c r="T18" s="6">
        <v>0</v>
      </c>
      <c r="U18" s="6">
        <v>0</v>
      </c>
      <c r="V18" s="6">
        <v>0</v>
      </c>
      <c r="W18" s="6">
        <v>0</v>
      </c>
      <c r="X18" s="18">
        <f t="shared" si="8"/>
        <v>80616.900000000009</v>
      </c>
      <c r="Y18" s="46"/>
    </row>
    <row r="19" spans="1:26" s="7" customFormat="1" ht="47.25" x14ac:dyDescent="0.2">
      <c r="A19" s="1"/>
      <c r="B19" s="4" t="s">
        <v>31</v>
      </c>
      <c r="C19" s="46"/>
      <c r="D19" s="5">
        <f>E19+F19+G19+H19</f>
        <v>86.2</v>
      </c>
      <c r="E19" s="6">
        <v>86.2</v>
      </c>
      <c r="F19" s="6">
        <v>0</v>
      </c>
      <c r="G19" s="6">
        <v>0</v>
      </c>
      <c r="H19" s="6">
        <v>0</v>
      </c>
      <c r="I19" s="5">
        <f>J19+K19+L19+M19</f>
        <v>1606.9</v>
      </c>
      <c r="J19" s="6">
        <v>960.5</v>
      </c>
      <c r="K19" s="6">
        <v>471.9</v>
      </c>
      <c r="L19" s="6">
        <v>174.5</v>
      </c>
      <c r="M19" s="6">
        <v>0</v>
      </c>
      <c r="N19" s="5">
        <f t="shared" si="19"/>
        <v>2034.5</v>
      </c>
      <c r="O19" s="6">
        <v>1364.5</v>
      </c>
      <c r="P19" s="6">
        <v>469</v>
      </c>
      <c r="Q19" s="6">
        <v>201</v>
      </c>
      <c r="R19" s="6">
        <v>0</v>
      </c>
      <c r="S19" s="5">
        <f t="shared" si="7"/>
        <v>0</v>
      </c>
      <c r="T19" s="6">
        <v>0</v>
      </c>
      <c r="U19" s="6">
        <v>0</v>
      </c>
      <c r="V19" s="6">
        <v>0</v>
      </c>
      <c r="W19" s="6">
        <v>0</v>
      </c>
      <c r="X19" s="18">
        <f t="shared" si="8"/>
        <v>3727.6000000000004</v>
      </c>
      <c r="Y19" s="46"/>
    </row>
    <row r="20" spans="1:26" s="7" customFormat="1" ht="31.5" x14ac:dyDescent="0.2">
      <c r="A20" s="1"/>
      <c r="B20" s="4" t="s">
        <v>32</v>
      </c>
      <c r="C20" s="46"/>
      <c r="D20" s="5">
        <f t="shared" si="4"/>
        <v>0</v>
      </c>
      <c r="E20" s="6">
        <v>0</v>
      </c>
      <c r="F20" s="6">
        <v>0</v>
      </c>
      <c r="G20" s="6">
        <v>0</v>
      </c>
      <c r="H20" s="6">
        <v>0</v>
      </c>
      <c r="I20" s="5">
        <f t="shared" ref="I20:I48" si="20">J20+K20+L20+M20</f>
        <v>0</v>
      </c>
      <c r="J20" s="6">
        <v>0</v>
      </c>
      <c r="K20" s="6">
        <v>0</v>
      </c>
      <c r="L20" s="6">
        <v>0</v>
      </c>
      <c r="M20" s="6">
        <v>0</v>
      </c>
      <c r="N20" s="5">
        <f t="shared" si="19"/>
        <v>0</v>
      </c>
      <c r="O20" s="6">
        <v>0</v>
      </c>
      <c r="P20" s="6">
        <v>0</v>
      </c>
      <c r="Q20" s="6">
        <v>0</v>
      </c>
      <c r="R20" s="6">
        <v>0</v>
      </c>
      <c r="S20" s="5">
        <f t="shared" si="7"/>
        <v>0</v>
      </c>
      <c r="T20" s="6">
        <v>0</v>
      </c>
      <c r="U20" s="6">
        <v>0</v>
      </c>
      <c r="V20" s="6">
        <v>0</v>
      </c>
      <c r="W20" s="6">
        <v>0</v>
      </c>
      <c r="X20" s="18">
        <f t="shared" si="8"/>
        <v>0</v>
      </c>
      <c r="Y20" s="46"/>
    </row>
    <row r="21" spans="1:26" s="7" customFormat="1" ht="47.25" x14ac:dyDescent="0.2">
      <c r="A21" s="1"/>
      <c r="B21" s="4" t="s">
        <v>33</v>
      </c>
      <c r="C21" s="46"/>
      <c r="D21" s="5">
        <f t="shared" si="4"/>
        <v>0</v>
      </c>
      <c r="E21" s="6">
        <v>0</v>
      </c>
      <c r="F21" s="6">
        <v>0</v>
      </c>
      <c r="G21" s="6">
        <v>0</v>
      </c>
      <c r="H21" s="6">
        <v>0</v>
      </c>
      <c r="I21" s="5">
        <f t="shared" si="20"/>
        <v>0</v>
      </c>
      <c r="J21" s="6">
        <v>0</v>
      </c>
      <c r="K21" s="6">
        <v>0</v>
      </c>
      <c r="L21" s="6">
        <v>0</v>
      </c>
      <c r="M21" s="6">
        <v>0</v>
      </c>
      <c r="N21" s="5">
        <f t="shared" si="19"/>
        <v>0</v>
      </c>
      <c r="O21" s="6">
        <v>0</v>
      </c>
      <c r="P21" s="6">
        <v>0</v>
      </c>
      <c r="Q21" s="6">
        <v>0</v>
      </c>
      <c r="R21" s="6">
        <v>0</v>
      </c>
      <c r="S21" s="5">
        <f t="shared" si="7"/>
        <v>0</v>
      </c>
      <c r="T21" s="6">
        <v>0</v>
      </c>
      <c r="U21" s="6">
        <v>0</v>
      </c>
      <c r="V21" s="6">
        <v>0</v>
      </c>
      <c r="W21" s="6">
        <v>0</v>
      </c>
      <c r="X21" s="18">
        <f t="shared" si="8"/>
        <v>0</v>
      </c>
      <c r="Y21" s="46"/>
    </row>
    <row r="22" spans="1:26" s="7" customFormat="1" ht="94.5" x14ac:dyDescent="0.2">
      <c r="A22" s="1"/>
      <c r="B22" s="4" t="s">
        <v>34</v>
      </c>
      <c r="C22" s="46"/>
      <c r="D22" s="5">
        <f t="shared" si="4"/>
        <v>4378.6000000000004</v>
      </c>
      <c r="E22" s="6">
        <v>4378.6000000000004</v>
      </c>
      <c r="F22" s="6">
        <v>0</v>
      </c>
      <c r="G22" s="6">
        <v>0</v>
      </c>
      <c r="H22" s="6">
        <v>0</v>
      </c>
      <c r="I22" s="5">
        <f t="shared" si="20"/>
        <v>0</v>
      </c>
      <c r="J22" s="6">
        <v>0</v>
      </c>
      <c r="K22" s="6">
        <v>0</v>
      </c>
      <c r="L22" s="6">
        <v>0</v>
      </c>
      <c r="M22" s="6">
        <v>0</v>
      </c>
      <c r="N22" s="5">
        <f t="shared" si="19"/>
        <v>0</v>
      </c>
      <c r="O22" s="6">
        <v>0</v>
      </c>
      <c r="P22" s="6">
        <v>0</v>
      </c>
      <c r="Q22" s="6">
        <v>0</v>
      </c>
      <c r="R22" s="6">
        <v>0</v>
      </c>
      <c r="S22" s="5">
        <f t="shared" si="7"/>
        <v>0</v>
      </c>
      <c r="T22" s="6">
        <v>0</v>
      </c>
      <c r="U22" s="6">
        <v>0</v>
      </c>
      <c r="V22" s="6">
        <v>0</v>
      </c>
      <c r="W22" s="6">
        <v>0</v>
      </c>
      <c r="X22" s="18">
        <f t="shared" si="8"/>
        <v>4378.6000000000004</v>
      </c>
      <c r="Y22" s="46"/>
    </row>
    <row r="23" spans="1:26" s="7" customFormat="1" ht="63" x14ac:dyDescent="0.2">
      <c r="A23" s="1"/>
      <c r="B23" s="4" t="s">
        <v>35</v>
      </c>
      <c r="C23" s="46"/>
      <c r="D23" s="5">
        <f t="shared" si="4"/>
        <v>0</v>
      </c>
      <c r="E23" s="6">
        <v>0</v>
      </c>
      <c r="F23" s="6">
        <v>0</v>
      </c>
      <c r="G23" s="6">
        <v>0</v>
      </c>
      <c r="H23" s="6">
        <v>0</v>
      </c>
      <c r="I23" s="5">
        <f t="shared" si="20"/>
        <v>0</v>
      </c>
      <c r="J23" s="6">
        <v>0</v>
      </c>
      <c r="K23" s="6">
        <v>0</v>
      </c>
      <c r="L23" s="6">
        <v>0</v>
      </c>
      <c r="M23" s="6">
        <v>0</v>
      </c>
      <c r="N23" s="5">
        <f t="shared" si="19"/>
        <v>0</v>
      </c>
      <c r="O23" s="6">
        <v>0</v>
      </c>
      <c r="P23" s="6">
        <v>0</v>
      </c>
      <c r="Q23" s="6">
        <v>0</v>
      </c>
      <c r="R23" s="6">
        <v>0</v>
      </c>
      <c r="S23" s="5">
        <f t="shared" si="7"/>
        <v>0</v>
      </c>
      <c r="T23" s="6">
        <v>0</v>
      </c>
      <c r="U23" s="6">
        <v>0</v>
      </c>
      <c r="V23" s="6">
        <v>0</v>
      </c>
      <c r="W23" s="6">
        <v>0</v>
      </c>
      <c r="X23" s="18">
        <f t="shared" si="8"/>
        <v>0</v>
      </c>
      <c r="Y23" s="46"/>
    </row>
    <row r="24" spans="1:26" s="7" customFormat="1" ht="47.25" x14ac:dyDescent="0.2">
      <c r="A24" s="1"/>
      <c r="B24" s="4" t="s">
        <v>36</v>
      </c>
      <c r="C24" s="46"/>
      <c r="D24" s="5">
        <f t="shared" si="4"/>
        <v>63962</v>
      </c>
      <c r="E24" s="6">
        <v>4933.5</v>
      </c>
      <c r="F24" s="6">
        <v>0</v>
      </c>
      <c r="G24" s="6">
        <v>59028.5</v>
      </c>
      <c r="H24" s="6">
        <v>0</v>
      </c>
      <c r="I24" s="5">
        <f t="shared" si="20"/>
        <v>43040.2</v>
      </c>
      <c r="J24" s="6">
        <v>0</v>
      </c>
      <c r="K24" s="6">
        <v>0</v>
      </c>
      <c r="L24" s="6">
        <v>43040.2</v>
      </c>
      <c r="M24" s="6">
        <v>0</v>
      </c>
      <c r="N24" s="5">
        <f t="shared" si="19"/>
        <v>47432</v>
      </c>
      <c r="O24" s="6">
        <v>297.2</v>
      </c>
      <c r="P24" s="6">
        <v>2905.8</v>
      </c>
      <c r="Q24" s="6">
        <v>44229</v>
      </c>
      <c r="R24" s="6">
        <v>0</v>
      </c>
      <c r="S24" s="5">
        <f t="shared" si="7"/>
        <v>0</v>
      </c>
      <c r="T24" s="6">
        <v>0</v>
      </c>
      <c r="U24" s="6">
        <v>0</v>
      </c>
      <c r="V24" s="6">
        <v>0</v>
      </c>
      <c r="W24" s="6">
        <v>0</v>
      </c>
      <c r="X24" s="18">
        <f t="shared" si="8"/>
        <v>154434.20000000001</v>
      </c>
      <c r="Y24" s="46"/>
    </row>
    <row r="25" spans="1:26" s="7" customFormat="1" ht="126" x14ac:dyDescent="0.2">
      <c r="A25" s="1"/>
      <c r="B25" s="4" t="s">
        <v>37</v>
      </c>
      <c r="C25" s="47"/>
      <c r="D25" s="5">
        <f t="shared" si="4"/>
        <v>26.7</v>
      </c>
      <c r="E25" s="6">
        <v>26.7</v>
      </c>
      <c r="F25" s="6">
        <v>0</v>
      </c>
      <c r="G25" s="6">
        <v>0</v>
      </c>
      <c r="H25" s="6">
        <v>0</v>
      </c>
      <c r="I25" s="5">
        <f t="shared" si="20"/>
        <v>404</v>
      </c>
      <c r="J25" s="6">
        <v>404</v>
      </c>
      <c r="K25" s="6">
        <v>0</v>
      </c>
      <c r="L25" s="6">
        <v>0</v>
      </c>
      <c r="M25" s="6">
        <v>0</v>
      </c>
      <c r="N25" s="5">
        <f t="shared" si="19"/>
        <v>0</v>
      </c>
      <c r="O25" s="6">
        <v>0</v>
      </c>
      <c r="P25" s="6">
        <v>0</v>
      </c>
      <c r="Q25" s="6">
        <v>0</v>
      </c>
      <c r="R25" s="6">
        <v>0</v>
      </c>
      <c r="S25" s="5">
        <f t="shared" si="7"/>
        <v>0</v>
      </c>
      <c r="T25" s="6">
        <v>0</v>
      </c>
      <c r="U25" s="6">
        <v>0</v>
      </c>
      <c r="V25" s="6">
        <v>0</v>
      </c>
      <c r="W25" s="6">
        <v>0</v>
      </c>
      <c r="X25" s="18">
        <f t="shared" si="8"/>
        <v>430.7</v>
      </c>
      <c r="Y25" s="47"/>
    </row>
    <row r="26" spans="1:26" s="19" customFormat="1" ht="105.75" customHeight="1" x14ac:dyDescent="0.2">
      <c r="A26" s="16">
        <v>5</v>
      </c>
      <c r="B26" s="17" t="s">
        <v>83</v>
      </c>
      <c r="C26" s="26" t="s">
        <v>78</v>
      </c>
      <c r="D26" s="5">
        <f t="shared" si="4"/>
        <v>4186.5</v>
      </c>
      <c r="E26" s="5">
        <v>4186.5</v>
      </c>
      <c r="F26" s="5">
        <v>0</v>
      </c>
      <c r="G26" s="5">
        <v>0</v>
      </c>
      <c r="H26" s="5">
        <v>0</v>
      </c>
      <c r="I26" s="5">
        <f t="shared" si="20"/>
        <v>2934.7</v>
      </c>
      <c r="J26" s="5">
        <v>2186.6</v>
      </c>
      <c r="K26" s="5">
        <v>0</v>
      </c>
      <c r="L26" s="5">
        <v>748.1</v>
      </c>
      <c r="M26" s="5">
        <v>0</v>
      </c>
      <c r="N26" s="5">
        <f t="shared" si="19"/>
        <v>2994.9</v>
      </c>
      <c r="O26" s="5">
        <v>2246.8000000000002</v>
      </c>
      <c r="P26" s="5">
        <v>0</v>
      </c>
      <c r="Q26" s="5">
        <v>748.1</v>
      </c>
      <c r="R26" s="5">
        <v>0</v>
      </c>
      <c r="S26" s="5">
        <f t="shared" si="7"/>
        <v>2246.8000000000002</v>
      </c>
      <c r="T26" s="5">
        <v>2246.8000000000002</v>
      </c>
      <c r="U26" s="5">
        <v>0</v>
      </c>
      <c r="V26" s="5">
        <v>0</v>
      </c>
      <c r="W26" s="5">
        <v>0</v>
      </c>
      <c r="X26" s="18">
        <f t="shared" si="8"/>
        <v>12362.900000000001</v>
      </c>
      <c r="Y26" s="26"/>
    </row>
    <row r="27" spans="1:26" s="19" customFormat="1" ht="47.25" x14ac:dyDescent="0.2">
      <c r="A27" s="16">
        <v>6</v>
      </c>
      <c r="B27" s="17" t="s">
        <v>19</v>
      </c>
      <c r="C27" s="41" t="s">
        <v>55</v>
      </c>
      <c r="D27" s="5">
        <f t="shared" si="4"/>
        <v>8145.9</v>
      </c>
      <c r="E27" s="5">
        <f>E28+E29+E30</f>
        <v>4493.8</v>
      </c>
      <c r="F27" s="5">
        <f t="shared" ref="F27:H27" si="21">F28+F29+F30</f>
        <v>0</v>
      </c>
      <c r="G27" s="5">
        <f t="shared" si="21"/>
        <v>3652.1</v>
      </c>
      <c r="H27" s="5">
        <f t="shared" si="21"/>
        <v>0</v>
      </c>
      <c r="I27" s="5">
        <f t="shared" si="20"/>
        <v>7142.7999999999993</v>
      </c>
      <c r="J27" s="5">
        <f>J28+J29+J30</f>
        <v>3804.6</v>
      </c>
      <c r="K27" s="5">
        <f t="shared" ref="K27:M27" si="22">K28+K29+K30</f>
        <v>0</v>
      </c>
      <c r="L27" s="5">
        <f t="shared" si="22"/>
        <v>3338.2</v>
      </c>
      <c r="M27" s="5">
        <f t="shared" si="22"/>
        <v>0</v>
      </c>
      <c r="N27" s="5">
        <f t="shared" si="19"/>
        <v>7793.9</v>
      </c>
      <c r="O27" s="5">
        <f>O28+O29+O30</f>
        <v>4455.7</v>
      </c>
      <c r="P27" s="5">
        <f t="shared" ref="P27:R27" si="23">P28+P29+P30</f>
        <v>0</v>
      </c>
      <c r="Q27" s="5">
        <f t="shared" si="23"/>
        <v>3338.2</v>
      </c>
      <c r="R27" s="5">
        <f t="shared" si="23"/>
        <v>0</v>
      </c>
      <c r="S27" s="5">
        <f t="shared" si="7"/>
        <v>7793.9</v>
      </c>
      <c r="T27" s="5">
        <f>T28+T29+T30</f>
        <v>4455.7</v>
      </c>
      <c r="U27" s="5">
        <f t="shared" ref="U27:W27" si="24">U28+U29+U30</f>
        <v>0</v>
      </c>
      <c r="V27" s="5">
        <f t="shared" si="24"/>
        <v>3338.2</v>
      </c>
      <c r="W27" s="5">
        <f t="shared" si="24"/>
        <v>0</v>
      </c>
      <c r="X27" s="18">
        <f t="shared" si="8"/>
        <v>30876.5</v>
      </c>
      <c r="Y27" s="41" t="s">
        <v>79</v>
      </c>
      <c r="Z27" s="21" t="s">
        <v>13</v>
      </c>
    </row>
    <row r="28" spans="1:26" s="7" customFormat="1" ht="31.5" x14ac:dyDescent="0.2">
      <c r="A28" s="1"/>
      <c r="B28" s="4" t="s">
        <v>39</v>
      </c>
      <c r="C28" s="41"/>
      <c r="D28" s="5">
        <f t="shared" si="4"/>
        <v>6055.7</v>
      </c>
      <c r="E28" s="6">
        <v>2403.6</v>
      </c>
      <c r="F28" s="6">
        <v>0</v>
      </c>
      <c r="G28" s="6">
        <v>3652.1</v>
      </c>
      <c r="H28" s="6">
        <v>0</v>
      </c>
      <c r="I28" s="5">
        <f t="shared" si="20"/>
        <v>5695.7999999999993</v>
      </c>
      <c r="J28" s="6">
        <v>2357.6</v>
      </c>
      <c r="K28" s="6">
        <v>0</v>
      </c>
      <c r="L28" s="6">
        <v>3338.2</v>
      </c>
      <c r="M28" s="6">
        <v>0</v>
      </c>
      <c r="N28" s="5">
        <f t="shared" si="19"/>
        <v>5449.7999999999993</v>
      </c>
      <c r="O28" s="6">
        <v>2111.6</v>
      </c>
      <c r="P28" s="6">
        <v>0</v>
      </c>
      <c r="Q28" s="6">
        <v>3338.2</v>
      </c>
      <c r="R28" s="6">
        <v>0</v>
      </c>
      <c r="S28" s="5">
        <f t="shared" si="7"/>
        <v>5449.7999999999993</v>
      </c>
      <c r="T28" s="6">
        <v>2111.6</v>
      </c>
      <c r="U28" s="6">
        <v>0</v>
      </c>
      <c r="V28" s="6">
        <v>3338.2</v>
      </c>
      <c r="W28" s="6">
        <v>0</v>
      </c>
      <c r="X28" s="18">
        <f t="shared" si="8"/>
        <v>22651.1</v>
      </c>
      <c r="Y28" s="41"/>
    </row>
    <row r="29" spans="1:26" s="7" customFormat="1" ht="47.25" x14ac:dyDescent="0.2">
      <c r="A29" s="1"/>
      <c r="B29" s="4" t="s">
        <v>40</v>
      </c>
      <c r="C29" s="41"/>
      <c r="D29" s="5">
        <f t="shared" si="4"/>
        <v>151</v>
      </c>
      <c r="E29" s="6">
        <v>151</v>
      </c>
      <c r="F29" s="6">
        <v>0</v>
      </c>
      <c r="G29" s="6">
        <v>0</v>
      </c>
      <c r="H29" s="6">
        <v>0</v>
      </c>
      <c r="I29" s="5">
        <f t="shared" si="20"/>
        <v>81</v>
      </c>
      <c r="J29" s="6">
        <v>81</v>
      </c>
      <c r="K29" s="6">
        <v>0</v>
      </c>
      <c r="L29" s="6">
        <v>0</v>
      </c>
      <c r="M29" s="6">
        <v>0</v>
      </c>
      <c r="N29" s="5">
        <f t="shared" si="19"/>
        <v>151</v>
      </c>
      <c r="O29" s="6">
        <v>151</v>
      </c>
      <c r="P29" s="6">
        <v>0</v>
      </c>
      <c r="Q29" s="6">
        <v>0</v>
      </c>
      <c r="R29" s="6">
        <v>0</v>
      </c>
      <c r="S29" s="5">
        <f t="shared" si="7"/>
        <v>151</v>
      </c>
      <c r="T29" s="6">
        <v>151</v>
      </c>
      <c r="U29" s="6">
        <v>0</v>
      </c>
      <c r="V29" s="6">
        <v>0</v>
      </c>
      <c r="W29" s="6">
        <v>0</v>
      </c>
      <c r="X29" s="18">
        <f t="shared" si="8"/>
        <v>534</v>
      </c>
      <c r="Y29" s="41"/>
    </row>
    <row r="30" spans="1:26" s="7" customFormat="1" ht="31.5" x14ac:dyDescent="0.2">
      <c r="A30" s="1"/>
      <c r="B30" s="4" t="s">
        <v>41</v>
      </c>
      <c r="C30" s="41"/>
      <c r="D30" s="5">
        <f t="shared" si="4"/>
        <v>1939.2</v>
      </c>
      <c r="E30" s="6">
        <v>1939.2</v>
      </c>
      <c r="F30" s="6">
        <v>0</v>
      </c>
      <c r="G30" s="6">
        <v>0</v>
      </c>
      <c r="H30" s="6">
        <v>0</v>
      </c>
      <c r="I30" s="5">
        <f t="shared" si="20"/>
        <v>1366</v>
      </c>
      <c r="J30" s="6">
        <v>1366</v>
      </c>
      <c r="K30" s="6">
        <v>0</v>
      </c>
      <c r="L30" s="6">
        <v>0</v>
      </c>
      <c r="M30" s="6">
        <v>0</v>
      </c>
      <c r="N30" s="5">
        <f t="shared" si="19"/>
        <v>2193.1</v>
      </c>
      <c r="O30" s="6">
        <v>2193.1</v>
      </c>
      <c r="P30" s="6">
        <v>0</v>
      </c>
      <c r="Q30" s="6">
        <v>0</v>
      </c>
      <c r="R30" s="6">
        <v>0</v>
      </c>
      <c r="S30" s="5">
        <f t="shared" si="7"/>
        <v>2193.1</v>
      </c>
      <c r="T30" s="6">
        <v>2193.1</v>
      </c>
      <c r="U30" s="6">
        <v>0</v>
      </c>
      <c r="V30" s="6">
        <v>0</v>
      </c>
      <c r="W30" s="6">
        <v>0</v>
      </c>
      <c r="X30" s="18">
        <f t="shared" si="8"/>
        <v>7691.4</v>
      </c>
      <c r="Y30" s="41"/>
    </row>
    <row r="31" spans="1:26" s="19" customFormat="1" ht="99" customHeight="1" x14ac:dyDescent="0.2">
      <c r="A31" s="16">
        <v>7</v>
      </c>
      <c r="B31" s="17" t="s">
        <v>80</v>
      </c>
      <c r="C31" s="26" t="s">
        <v>81</v>
      </c>
      <c r="D31" s="5">
        <f t="shared" si="4"/>
        <v>9184.1</v>
      </c>
      <c r="E31" s="5">
        <v>9184.1</v>
      </c>
      <c r="F31" s="5">
        <v>0</v>
      </c>
      <c r="G31" s="5">
        <v>0</v>
      </c>
      <c r="H31" s="5">
        <v>0</v>
      </c>
      <c r="I31" s="5">
        <f t="shared" si="20"/>
        <v>7475.5</v>
      </c>
      <c r="J31" s="5">
        <v>7475.5</v>
      </c>
      <c r="K31" s="5">
        <v>0</v>
      </c>
      <c r="L31" s="5">
        <v>0</v>
      </c>
      <c r="M31" s="5">
        <v>0</v>
      </c>
      <c r="N31" s="5">
        <f t="shared" si="19"/>
        <v>8756.7999999999993</v>
      </c>
      <c r="O31" s="5">
        <v>8756.7999999999993</v>
      </c>
      <c r="P31" s="5">
        <v>0</v>
      </c>
      <c r="Q31" s="5">
        <v>0</v>
      </c>
      <c r="R31" s="5">
        <v>0</v>
      </c>
      <c r="S31" s="5">
        <f t="shared" si="7"/>
        <v>10154.6</v>
      </c>
      <c r="T31" s="5">
        <v>10154.6</v>
      </c>
      <c r="U31" s="5">
        <v>0</v>
      </c>
      <c r="V31" s="5">
        <v>0</v>
      </c>
      <c r="W31" s="5">
        <v>0</v>
      </c>
      <c r="X31" s="18">
        <f t="shared" si="8"/>
        <v>35571</v>
      </c>
      <c r="Y31" s="26" t="s">
        <v>82</v>
      </c>
    </row>
    <row r="32" spans="1:26" s="19" customFormat="1" ht="67.5" customHeight="1" x14ac:dyDescent="0.2">
      <c r="A32" s="16">
        <v>8</v>
      </c>
      <c r="B32" s="17" t="s">
        <v>42</v>
      </c>
      <c r="C32" s="26" t="s">
        <v>56</v>
      </c>
      <c r="D32" s="5">
        <f t="shared" si="4"/>
        <v>16791.7</v>
      </c>
      <c r="E32" s="5">
        <v>443</v>
      </c>
      <c r="F32" s="5">
        <v>162.69999999999999</v>
      </c>
      <c r="G32" s="5">
        <v>1441</v>
      </c>
      <c r="H32" s="5">
        <v>14745</v>
      </c>
      <c r="I32" s="5">
        <f t="shared" si="20"/>
        <v>13753.900000000001</v>
      </c>
      <c r="J32" s="5">
        <v>443</v>
      </c>
      <c r="K32" s="5">
        <v>163.30000000000001</v>
      </c>
      <c r="L32" s="5">
        <v>1654.5</v>
      </c>
      <c r="M32" s="5">
        <v>11493.1</v>
      </c>
      <c r="N32" s="5">
        <f>O32+P32+Q32+R32</f>
        <v>13007.7</v>
      </c>
      <c r="O32" s="5">
        <v>443</v>
      </c>
      <c r="P32" s="5">
        <v>163.30000000000001</v>
      </c>
      <c r="Q32" s="5">
        <v>1585.4</v>
      </c>
      <c r="R32" s="5">
        <v>10816</v>
      </c>
      <c r="S32" s="5">
        <f>T32+U32+V32+W32</f>
        <v>0</v>
      </c>
      <c r="T32" s="5">
        <v>0</v>
      </c>
      <c r="U32" s="5">
        <v>0</v>
      </c>
      <c r="V32" s="5">
        <v>0</v>
      </c>
      <c r="W32" s="5">
        <v>0</v>
      </c>
      <c r="X32" s="18">
        <f t="shared" si="8"/>
        <v>43553.3</v>
      </c>
      <c r="Y32" s="26" t="s">
        <v>69</v>
      </c>
    </row>
    <row r="33" spans="1:26" s="19" customFormat="1" ht="31.5" x14ac:dyDescent="0.2">
      <c r="A33" s="16">
        <v>9</v>
      </c>
      <c r="B33" s="17" t="s">
        <v>84</v>
      </c>
      <c r="C33" s="41" t="s">
        <v>85</v>
      </c>
      <c r="D33" s="5">
        <f>D34+D35+D36</f>
        <v>153366.1</v>
      </c>
      <c r="E33" s="5">
        <f t="shared" ref="E33:H33" si="25">E34+E35+E36</f>
        <v>121698.3</v>
      </c>
      <c r="F33" s="5">
        <f t="shared" si="25"/>
        <v>0</v>
      </c>
      <c r="G33" s="5">
        <f t="shared" si="25"/>
        <v>30279.1</v>
      </c>
      <c r="H33" s="5">
        <f t="shared" si="25"/>
        <v>1388.7</v>
      </c>
      <c r="I33" s="5">
        <f t="shared" ref="I33" si="26">I34+I35+I36</f>
        <v>52179.8</v>
      </c>
      <c r="J33" s="5">
        <f t="shared" ref="J33" si="27">J34+J35+J36</f>
        <v>40785.4</v>
      </c>
      <c r="K33" s="5">
        <f t="shared" ref="K33" si="28">K34+K35+K36</f>
        <v>0</v>
      </c>
      <c r="L33" s="5">
        <f t="shared" ref="L33" si="29">L34+L35+L36</f>
        <v>11071.4</v>
      </c>
      <c r="M33" s="5">
        <f t="shared" ref="M33" si="30">M34+M35+M36</f>
        <v>323</v>
      </c>
      <c r="N33" s="5">
        <f>N34+N35+N36</f>
        <v>60210.8</v>
      </c>
      <c r="O33" s="5">
        <f t="shared" ref="O33:R33" si="31">O34+O35+O36</f>
        <v>49119.4</v>
      </c>
      <c r="P33" s="5">
        <f t="shared" si="31"/>
        <v>0</v>
      </c>
      <c r="Q33" s="5">
        <f t="shared" si="31"/>
        <v>11071.4</v>
      </c>
      <c r="R33" s="5">
        <f t="shared" si="31"/>
        <v>20</v>
      </c>
      <c r="S33" s="5">
        <f>S34+S35+S36</f>
        <v>93710.8</v>
      </c>
      <c r="T33" s="5">
        <f t="shared" ref="T33:W33" si="32">T34+T35+T36</f>
        <v>82619.399999999994</v>
      </c>
      <c r="U33" s="5">
        <f t="shared" si="32"/>
        <v>0</v>
      </c>
      <c r="V33" s="5">
        <f t="shared" si="32"/>
        <v>11071.4</v>
      </c>
      <c r="W33" s="5">
        <f t="shared" si="32"/>
        <v>20</v>
      </c>
      <c r="X33" s="18">
        <f t="shared" si="8"/>
        <v>359467.5</v>
      </c>
      <c r="Y33" s="41"/>
      <c r="Z33" s="21" t="s">
        <v>13</v>
      </c>
    </row>
    <row r="34" spans="1:26" s="7" customFormat="1" ht="47.25" x14ac:dyDescent="0.2">
      <c r="A34" s="1"/>
      <c r="B34" s="4" t="s">
        <v>43</v>
      </c>
      <c r="C34" s="41"/>
      <c r="D34" s="5">
        <f t="shared" si="4"/>
        <v>16735.5</v>
      </c>
      <c r="E34" s="6">
        <v>16715.5</v>
      </c>
      <c r="F34" s="6">
        <v>0</v>
      </c>
      <c r="G34" s="6">
        <v>0</v>
      </c>
      <c r="H34" s="6">
        <v>20</v>
      </c>
      <c r="I34" s="5">
        <f t="shared" si="20"/>
        <v>3020</v>
      </c>
      <c r="J34" s="6">
        <v>3000</v>
      </c>
      <c r="K34" s="6">
        <v>0</v>
      </c>
      <c r="L34" s="6">
        <v>0</v>
      </c>
      <c r="M34" s="6">
        <v>20</v>
      </c>
      <c r="N34" s="5">
        <f>O34+P34+Q34+R34</f>
        <v>20</v>
      </c>
      <c r="O34" s="6">
        <v>0</v>
      </c>
      <c r="P34" s="6">
        <v>0</v>
      </c>
      <c r="Q34" s="6">
        <v>0</v>
      </c>
      <c r="R34" s="6">
        <v>20</v>
      </c>
      <c r="S34" s="5">
        <f>T34+U34+V34+W34</f>
        <v>28520</v>
      </c>
      <c r="T34" s="6">
        <v>28500</v>
      </c>
      <c r="U34" s="6">
        <v>0</v>
      </c>
      <c r="V34" s="6">
        <v>0</v>
      </c>
      <c r="W34" s="6">
        <v>20</v>
      </c>
      <c r="X34" s="18">
        <f t="shared" si="8"/>
        <v>48295.5</v>
      </c>
      <c r="Y34" s="41"/>
    </row>
    <row r="35" spans="1:26" s="7" customFormat="1" ht="31.5" x14ac:dyDescent="0.2">
      <c r="A35" s="1"/>
      <c r="B35" s="4" t="s">
        <v>44</v>
      </c>
      <c r="C35" s="41"/>
      <c r="D35" s="5">
        <f t="shared" si="4"/>
        <v>10796.099999999999</v>
      </c>
      <c r="E35" s="6">
        <v>5619.8</v>
      </c>
      <c r="F35" s="6">
        <v>0</v>
      </c>
      <c r="G35" s="6">
        <v>4850.5</v>
      </c>
      <c r="H35" s="6">
        <v>325.8</v>
      </c>
      <c r="I35" s="5">
        <f t="shared" si="20"/>
        <v>0</v>
      </c>
      <c r="J35" s="6">
        <v>0</v>
      </c>
      <c r="K35" s="6">
        <v>0</v>
      </c>
      <c r="L35" s="6">
        <v>0</v>
      </c>
      <c r="M35" s="6">
        <v>0</v>
      </c>
      <c r="N35" s="5">
        <f t="shared" ref="N35:N40" si="33">O35+P35+Q35</f>
        <v>3350</v>
      </c>
      <c r="O35" s="6">
        <v>3350</v>
      </c>
      <c r="P35" s="6">
        <v>0</v>
      </c>
      <c r="Q35" s="6">
        <v>0</v>
      </c>
      <c r="R35" s="6">
        <v>0</v>
      </c>
      <c r="S35" s="5">
        <f t="shared" si="7"/>
        <v>3350</v>
      </c>
      <c r="T35" s="6">
        <v>3350</v>
      </c>
      <c r="U35" s="6">
        <v>0</v>
      </c>
      <c r="V35" s="6">
        <v>0</v>
      </c>
      <c r="W35" s="6">
        <v>0</v>
      </c>
      <c r="X35" s="18">
        <f t="shared" si="8"/>
        <v>17496.099999999999</v>
      </c>
      <c r="Y35" s="41"/>
    </row>
    <row r="36" spans="1:26" s="7" customFormat="1" ht="31.5" x14ac:dyDescent="0.2">
      <c r="A36" s="1"/>
      <c r="B36" s="4" t="s">
        <v>45</v>
      </c>
      <c r="C36" s="41"/>
      <c r="D36" s="5">
        <f t="shared" si="4"/>
        <v>125834.5</v>
      </c>
      <c r="E36" s="6">
        <v>99363</v>
      </c>
      <c r="F36" s="6">
        <v>0</v>
      </c>
      <c r="G36" s="6">
        <v>25428.6</v>
      </c>
      <c r="H36" s="6">
        <v>1042.9000000000001</v>
      </c>
      <c r="I36" s="5">
        <f t="shared" si="20"/>
        <v>49159.8</v>
      </c>
      <c r="J36" s="6">
        <v>37785.4</v>
      </c>
      <c r="K36" s="6">
        <v>0</v>
      </c>
      <c r="L36" s="6">
        <v>11071.4</v>
      </c>
      <c r="M36" s="6">
        <v>303</v>
      </c>
      <c r="N36" s="5">
        <f t="shared" si="33"/>
        <v>56840.800000000003</v>
      </c>
      <c r="O36" s="6">
        <v>45769.4</v>
      </c>
      <c r="P36" s="6">
        <v>0</v>
      </c>
      <c r="Q36" s="6">
        <v>11071.4</v>
      </c>
      <c r="R36" s="6">
        <v>0</v>
      </c>
      <c r="S36" s="5">
        <f t="shared" si="7"/>
        <v>61840.800000000003</v>
      </c>
      <c r="T36" s="6">
        <v>50769.4</v>
      </c>
      <c r="U36" s="6">
        <v>0</v>
      </c>
      <c r="V36" s="6">
        <v>11071.4</v>
      </c>
      <c r="W36" s="6">
        <v>0</v>
      </c>
      <c r="X36" s="18">
        <f t="shared" si="8"/>
        <v>293675.89999999997</v>
      </c>
      <c r="Y36" s="41"/>
    </row>
    <row r="37" spans="1:26" s="7" customFormat="1" ht="105" customHeight="1" x14ac:dyDescent="0.2">
      <c r="A37" s="1">
        <v>10</v>
      </c>
      <c r="B37" s="4" t="s">
        <v>46</v>
      </c>
      <c r="C37" s="26" t="s">
        <v>57</v>
      </c>
      <c r="D37" s="5">
        <f t="shared" si="4"/>
        <v>20254.5</v>
      </c>
      <c r="E37" s="6">
        <v>20254.5</v>
      </c>
      <c r="F37" s="6">
        <v>0</v>
      </c>
      <c r="G37" s="6">
        <v>0</v>
      </c>
      <c r="H37" s="6">
        <v>0</v>
      </c>
      <c r="I37" s="5">
        <f t="shared" si="20"/>
        <v>19741</v>
      </c>
      <c r="J37" s="6">
        <v>19741</v>
      </c>
      <c r="K37" s="6">
        <v>0</v>
      </c>
      <c r="L37" s="6">
        <v>0</v>
      </c>
      <c r="M37" s="6">
        <v>0</v>
      </c>
      <c r="N37" s="5">
        <f t="shared" si="33"/>
        <v>19741.2</v>
      </c>
      <c r="O37" s="6">
        <v>19741.2</v>
      </c>
      <c r="P37" s="6">
        <v>0</v>
      </c>
      <c r="Q37" s="6">
        <v>0</v>
      </c>
      <c r="R37" s="6">
        <v>0</v>
      </c>
      <c r="S37" s="5">
        <f t="shared" si="7"/>
        <v>0</v>
      </c>
      <c r="T37" s="6">
        <v>0</v>
      </c>
      <c r="U37" s="6">
        <v>0</v>
      </c>
      <c r="V37" s="6">
        <v>0</v>
      </c>
      <c r="W37" s="6">
        <v>0</v>
      </c>
      <c r="X37" s="18">
        <f t="shared" si="8"/>
        <v>59736.7</v>
      </c>
      <c r="Y37" s="26" t="s">
        <v>63</v>
      </c>
    </row>
    <row r="38" spans="1:26" s="7" customFormat="1" ht="94.5" x14ac:dyDescent="0.2">
      <c r="A38" s="1">
        <v>11</v>
      </c>
      <c r="B38" s="4" t="s">
        <v>47</v>
      </c>
      <c r="C38" s="26" t="s">
        <v>58</v>
      </c>
      <c r="D38" s="5">
        <f t="shared" si="4"/>
        <v>18187.5</v>
      </c>
      <c r="E38" s="6">
        <v>11548.5</v>
      </c>
      <c r="F38" s="6">
        <v>0</v>
      </c>
      <c r="G38" s="6">
        <v>6639</v>
      </c>
      <c r="H38" s="6">
        <v>0</v>
      </c>
      <c r="I38" s="5">
        <f t="shared" si="20"/>
        <v>14500</v>
      </c>
      <c r="J38" s="6">
        <v>7861</v>
      </c>
      <c r="K38" s="6">
        <v>0</v>
      </c>
      <c r="L38" s="6">
        <v>6639</v>
      </c>
      <c r="M38" s="6">
        <v>0</v>
      </c>
      <c r="N38" s="5">
        <f t="shared" si="33"/>
        <v>14500</v>
      </c>
      <c r="O38" s="6">
        <v>7861</v>
      </c>
      <c r="P38" s="6">
        <v>0</v>
      </c>
      <c r="Q38" s="6">
        <v>6639</v>
      </c>
      <c r="R38" s="6">
        <v>0</v>
      </c>
      <c r="S38" s="5">
        <f t="shared" si="7"/>
        <v>0</v>
      </c>
      <c r="T38" s="6">
        <v>0</v>
      </c>
      <c r="U38" s="6">
        <v>0</v>
      </c>
      <c r="V38" s="6">
        <v>0</v>
      </c>
      <c r="W38" s="6">
        <v>0</v>
      </c>
      <c r="X38" s="18">
        <f t="shared" si="8"/>
        <v>47187.5</v>
      </c>
      <c r="Y38" s="26" t="s">
        <v>64</v>
      </c>
    </row>
    <row r="39" spans="1:26" s="7" customFormat="1" ht="63" x14ac:dyDescent="0.2">
      <c r="A39" s="1">
        <v>12</v>
      </c>
      <c r="B39" s="4" t="s">
        <v>48</v>
      </c>
      <c r="C39" s="26" t="s">
        <v>59</v>
      </c>
      <c r="D39" s="5">
        <f t="shared" si="4"/>
        <v>1570</v>
      </c>
      <c r="E39" s="6">
        <v>1570</v>
      </c>
      <c r="F39" s="6">
        <v>0</v>
      </c>
      <c r="G39" s="6">
        <v>0</v>
      </c>
      <c r="H39" s="6">
        <v>0</v>
      </c>
      <c r="I39" s="5">
        <f t="shared" si="20"/>
        <v>1637</v>
      </c>
      <c r="J39" s="6">
        <v>1637</v>
      </c>
      <c r="K39" s="6">
        <v>0</v>
      </c>
      <c r="L39" s="6">
        <v>0</v>
      </c>
      <c r="M39" s="6">
        <v>0</v>
      </c>
      <c r="N39" s="5">
        <f t="shared" si="33"/>
        <v>1708</v>
      </c>
      <c r="O39" s="6">
        <v>1708</v>
      </c>
      <c r="P39" s="6">
        <v>0</v>
      </c>
      <c r="Q39" s="6">
        <v>0</v>
      </c>
      <c r="R39" s="6">
        <v>0</v>
      </c>
      <c r="S39" s="5">
        <f t="shared" si="7"/>
        <v>0</v>
      </c>
      <c r="T39" s="6">
        <v>0</v>
      </c>
      <c r="U39" s="6">
        <v>0</v>
      </c>
      <c r="V39" s="6">
        <v>0</v>
      </c>
      <c r="W39" s="6">
        <v>0</v>
      </c>
      <c r="X39" s="18">
        <f t="shared" si="8"/>
        <v>4915</v>
      </c>
      <c r="Y39" s="26" t="s">
        <v>70</v>
      </c>
    </row>
    <row r="40" spans="1:26" s="7" customFormat="1" ht="89.25" customHeight="1" x14ac:dyDescent="0.2">
      <c r="A40" s="1">
        <v>13</v>
      </c>
      <c r="B40" s="4" t="s">
        <v>49</v>
      </c>
      <c r="C40" s="26" t="s">
        <v>60</v>
      </c>
      <c r="D40" s="5">
        <f t="shared" si="4"/>
        <v>378</v>
      </c>
      <c r="E40" s="6">
        <v>378</v>
      </c>
      <c r="F40" s="6">
        <v>0</v>
      </c>
      <c r="G40" s="6">
        <v>0</v>
      </c>
      <c r="H40" s="6">
        <v>0</v>
      </c>
      <c r="I40" s="5">
        <f t="shared" si="20"/>
        <v>127</v>
      </c>
      <c r="J40" s="6">
        <v>127</v>
      </c>
      <c r="K40" s="6">
        <v>0</v>
      </c>
      <c r="L40" s="6">
        <v>0</v>
      </c>
      <c r="M40" s="6">
        <v>0</v>
      </c>
      <c r="N40" s="5">
        <f t="shared" si="33"/>
        <v>0</v>
      </c>
      <c r="O40" s="6">
        <v>0</v>
      </c>
      <c r="P40" s="6">
        <v>0</v>
      </c>
      <c r="Q40" s="6">
        <v>0</v>
      </c>
      <c r="R40" s="6">
        <v>0</v>
      </c>
      <c r="S40" s="5">
        <f t="shared" si="7"/>
        <v>0</v>
      </c>
      <c r="T40" s="6">
        <v>0</v>
      </c>
      <c r="U40" s="6">
        <v>0</v>
      </c>
      <c r="V40" s="6">
        <v>0</v>
      </c>
      <c r="W40" s="6">
        <v>0</v>
      </c>
      <c r="X40" s="18">
        <f t="shared" si="8"/>
        <v>505</v>
      </c>
      <c r="Y40" s="26" t="s">
        <v>65</v>
      </c>
    </row>
    <row r="41" spans="1:26" s="7" customFormat="1" ht="63" x14ac:dyDescent="0.2">
      <c r="A41" s="1">
        <v>14</v>
      </c>
      <c r="B41" s="4" t="s">
        <v>50</v>
      </c>
      <c r="C41" s="41" t="s">
        <v>61</v>
      </c>
      <c r="D41" s="5">
        <f>D42+D43</f>
        <v>8749.7000000000007</v>
      </c>
      <c r="E41" s="6">
        <f t="shared" ref="E41:H41" si="34">E42+E43</f>
        <v>8749.7000000000007</v>
      </c>
      <c r="F41" s="6">
        <f t="shared" si="34"/>
        <v>0</v>
      </c>
      <c r="G41" s="6">
        <f t="shared" si="34"/>
        <v>0</v>
      </c>
      <c r="H41" s="6">
        <f t="shared" si="34"/>
        <v>0</v>
      </c>
      <c r="I41" s="5">
        <f t="shared" ref="I41" si="35">I42+I43</f>
        <v>3199</v>
      </c>
      <c r="J41" s="6">
        <f t="shared" ref="J41" si="36">J42+J43</f>
        <v>3199</v>
      </c>
      <c r="K41" s="6">
        <f t="shared" ref="K41" si="37">K42+K43</f>
        <v>0</v>
      </c>
      <c r="L41" s="6">
        <f t="shared" ref="L41" si="38">L42+L43</f>
        <v>0</v>
      </c>
      <c r="M41" s="6">
        <f t="shared" ref="M41:R41" si="39">M42+M43</f>
        <v>0</v>
      </c>
      <c r="N41" s="5">
        <f t="shared" si="39"/>
        <v>4699</v>
      </c>
      <c r="O41" s="6">
        <f t="shared" si="39"/>
        <v>4699</v>
      </c>
      <c r="P41" s="6">
        <f t="shared" si="39"/>
        <v>0</v>
      </c>
      <c r="Q41" s="6">
        <f t="shared" si="39"/>
        <v>0</v>
      </c>
      <c r="R41" s="6">
        <f t="shared" si="39"/>
        <v>0</v>
      </c>
      <c r="S41" s="5">
        <f t="shared" ref="S41" si="40">S42+S43</f>
        <v>0</v>
      </c>
      <c r="T41" s="6">
        <f t="shared" ref="T41" si="41">T42+T43</f>
        <v>0</v>
      </c>
      <c r="U41" s="6">
        <f t="shared" ref="U41" si="42">U42+U43</f>
        <v>0</v>
      </c>
      <c r="V41" s="6">
        <f t="shared" ref="V41" si="43">V42+V43</f>
        <v>0</v>
      </c>
      <c r="W41" s="6">
        <f t="shared" ref="W41" si="44">W42+W43</f>
        <v>0</v>
      </c>
      <c r="X41" s="18">
        <f t="shared" si="8"/>
        <v>16647.7</v>
      </c>
      <c r="Y41" s="41" t="s">
        <v>66</v>
      </c>
      <c r="Z41" s="10" t="s">
        <v>13</v>
      </c>
    </row>
    <row r="42" spans="1:26" s="7" customFormat="1" ht="31.5" x14ac:dyDescent="0.2">
      <c r="A42" s="1"/>
      <c r="B42" s="4" t="s">
        <v>51</v>
      </c>
      <c r="C42" s="41"/>
      <c r="D42" s="5">
        <f t="shared" si="4"/>
        <v>3519.9</v>
      </c>
      <c r="E42" s="6">
        <v>3519.9</v>
      </c>
      <c r="F42" s="6">
        <v>0</v>
      </c>
      <c r="G42" s="6">
        <v>0</v>
      </c>
      <c r="H42" s="6">
        <v>0</v>
      </c>
      <c r="I42" s="5">
        <f t="shared" si="20"/>
        <v>1301</v>
      </c>
      <c r="J42" s="6">
        <v>1301</v>
      </c>
      <c r="K42" s="6">
        <v>0</v>
      </c>
      <c r="L42" s="6">
        <v>0</v>
      </c>
      <c r="M42" s="6">
        <v>0</v>
      </c>
      <c r="N42" s="5">
        <f t="shared" ref="N42:N47" si="45">O42+P42+Q42</f>
        <v>2801</v>
      </c>
      <c r="O42" s="6">
        <v>2801</v>
      </c>
      <c r="P42" s="6">
        <v>0</v>
      </c>
      <c r="Q42" s="6">
        <v>0</v>
      </c>
      <c r="R42" s="6">
        <v>0</v>
      </c>
      <c r="S42" s="5">
        <f t="shared" si="7"/>
        <v>0</v>
      </c>
      <c r="T42" s="6">
        <v>0</v>
      </c>
      <c r="U42" s="6">
        <v>0</v>
      </c>
      <c r="V42" s="6">
        <v>0</v>
      </c>
      <c r="W42" s="6">
        <v>0</v>
      </c>
      <c r="X42" s="18">
        <f t="shared" si="8"/>
        <v>7621.9</v>
      </c>
      <c r="Y42" s="41"/>
    </row>
    <row r="43" spans="1:26" s="7" customFormat="1" ht="39" customHeight="1" x14ac:dyDescent="0.2">
      <c r="A43" s="1"/>
      <c r="B43" s="4" t="s">
        <v>52</v>
      </c>
      <c r="C43" s="41"/>
      <c r="D43" s="5">
        <f t="shared" si="4"/>
        <v>5229.8</v>
      </c>
      <c r="E43" s="6">
        <v>5229.8</v>
      </c>
      <c r="F43" s="6">
        <v>0</v>
      </c>
      <c r="G43" s="6">
        <v>0</v>
      </c>
      <c r="H43" s="6">
        <v>0</v>
      </c>
      <c r="I43" s="5">
        <f t="shared" si="20"/>
        <v>1898</v>
      </c>
      <c r="J43" s="6">
        <v>1898</v>
      </c>
      <c r="K43" s="6">
        <v>0</v>
      </c>
      <c r="L43" s="6">
        <v>0</v>
      </c>
      <c r="M43" s="6">
        <v>0</v>
      </c>
      <c r="N43" s="5">
        <f t="shared" si="45"/>
        <v>1898</v>
      </c>
      <c r="O43" s="6">
        <v>1898</v>
      </c>
      <c r="P43" s="6">
        <v>0</v>
      </c>
      <c r="Q43" s="6">
        <v>0</v>
      </c>
      <c r="R43" s="6">
        <v>0</v>
      </c>
      <c r="S43" s="5">
        <f t="shared" si="7"/>
        <v>0</v>
      </c>
      <c r="T43" s="6">
        <v>0</v>
      </c>
      <c r="U43" s="6">
        <v>0</v>
      </c>
      <c r="V43" s="6">
        <v>0</v>
      </c>
      <c r="W43" s="6">
        <v>0</v>
      </c>
      <c r="X43" s="18">
        <f t="shared" si="8"/>
        <v>9025.7999999999993</v>
      </c>
      <c r="Y43" s="41"/>
    </row>
    <row r="44" spans="1:26" s="7" customFormat="1" ht="74.25" customHeight="1" x14ac:dyDescent="0.2">
      <c r="A44" s="1">
        <v>15</v>
      </c>
      <c r="B44" s="4" t="s">
        <v>86</v>
      </c>
      <c r="C44" s="26" t="s">
        <v>87</v>
      </c>
      <c r="D44" s="5">
        <f t="shared" si="4"/>
        <v>49932.700000000004</v>
      </c>
      <c r="E44" s="6">
        <v>37328.9</v>
      </c>
      <c r="F44" s="6">
        <v>1626.8</v>
      </c>
      <c r="G44" s="6">
        <v>9971</v>
      </c>
      <c r="H44" s="6">
        <v>1006</v>
      </c>
      <c r="I44" s="5">
        <f t="shared" si="20"/>
        <v>14852.300000000001</v>
      </c>
      <c r="J44" s="6">
        <v>13587.6</v>
      </c>
      <c r="K44" s="6">
        <v>0</v>
      </c>
      <c r="L44" s="6">
        <v>0</v>
      </c>
      <c r="M44" s="6">
        <v>1264.7</v>
      </c>
      <c r="N44" s="5">
        <f t="shared" si="45"/>
        <v>20940.900000000001</v>
      </c>
      <c r="O44" s="6">
        <v>20940.900000000001</v>
      </c>
      <c r="P44" s="6">
        <v>0</v>
      </c>
      <c r="Q44" s="6">
        <v>0</v>
      </c>
      <c r="R44" s="6">
        <v>0</v>
      </c>
      <c r="S44" s="5">
        <f t="shared" si="7"/>
        <v>20040.900000000001</v>
      </c>
      <c r="T44" s="6">
        <v>20040.900000000001</v>
      </c>
      <c r="U44" s="6">
        <v>0</v>
      </c>
      <c r="V44" s="6">
        <v>0</v>
      </c>
      <c r="W44" s="6">
        <v>0</v>
      </c>
      <c r="X44" s="18">
        <f t="shared" si="8"/>
        <v>105766.80000000002</v>
      </c>
      <c r="Y44" s="26"/>
    </row>
    <row r="45" spans="1:26" s="7" customFormat="1" ht="72.75" customHeight="1" x14ac:dyDescent="0.2">
      <c r="A45" s="1">
        <v>16</v>
      </c>
      <c r="B45" s="4" t="s">
        <v>53</v>
      </c>
      <c r="C45" s="26" t="s">
        <v>62</v>
      </c>
      <c r="D45" s="5">
        <f t="shared" si="4"/>
        <v>480</v>
      </c>
      <c r="E45" s="6">
        <v>480</v>
      </c>
      <c r="F45" s="6">
        <v>0</v>
      </c>
      <c r="G45" s="6">
        <v>0</v>
      </c>
      <c r="H45" s="6">
        <v>0</v>
      </c>
      <c r="I45" s="5">
        <f t="shared" si="20"/>
        <v>480</v>
      </c>
      <c r="J45" s="6">
        <v>480</v>
      </c>
      <c r="K45" s="6">
        <v>0</v>
      </c>
      <c r="L45" s="6">
        <v>0</v>
      </c>
      <c r="M45" s="6">
        <v>0</v>
      </c>
      <c r="N45" s="5">
        <f t="shared" si="45"/>
        <v>480</v>
      </c>
      <c r="O45" s="6">
        <v>480</v>
      </c>
      <c r="P45" s="6">
        <v>0</v>
      </c>
      <c r="Q45" s="6">
        <v>0</v>
      </c>
      <c r="R45" s="6">
        <v>0</v>
      </c>
      <c r="S45" s="5">
        <f t="shared" si="7"/>
        <v>0</v>
      </c>
      <c r="T45" s="6">
        <v>0</v>
      </c>
      <c r="U45" s="6">
        <v>0</v>
      </c>
      <c r="V45" s="6">
        <v>0</v>
      </c>
      <c r="W45" s="6">
        <v>0</v>
      </c>
      <c r="X45" s="18">
        <f t="shared" si="8"/>
        <v>1440</v>
      </c>
      <c r="Y45" s="26" t="s">
        <v>67</v>
      </c>
    </row>
    <row r="46" spans="1:26" s="7" customFormat="1" ht="80.25" customHeight="1" x14ac:dyDescent="0.2">
      <c r="A46" s="1">
        <v>17</v>
      </c>
      <c r="B46" s="4" t="s">
        <v>88</v>
      </c>
      <c r="C46" s="26" t="s">
        <v>89</v>
      </c>
      <c r="D46" s="5">
        <f t="shared" si="4"/>
        <v>76568.2</v>
      </c>
      <c r="E46" s="6">
        <v>59513.5</v>
      </c>
      <c r="F46" s="6">
        <v>9760.2999999999993</v>
      </c>
      <c r="G46" s="6">
        <v>7294.4</v>
      </c>
      <c r="H46" s="6">
        <v>0</v>
      </c>
      <c r="I46" s="5">
        <f t="shared" si="20"/>
        <v>14146.199999999999</v>
      </c>
      <c r="J46" s="6">
        <v>2016.8</v>
      </c>
      <c r="K46" s="6">
        <v>8623.7999999999993</v>
      </c>
      <c r="L46" s="6">
        <v>3505.6</v>
      </c>
      <c r="M46" s="6">
        <v>0</v>
      </c>
      <c r="N46" s="5">
        <f t="shared" si="45"/>
        <v>17002</v>
      </c>
      <c r="O46" s="6">
        <v>2204.4</v>
      </c>
      <c r="P46" s="6">
        <v>10010.4</v>
      </c>
      <c r="Q46" s="6">
        <v>4787.2</v>
      </c>
      <c r="R46" s="6">
        <v>0</v>
      </c>
      <c r="S46" s="5">
        <f t="shared" si="7"/>
        <v>17214.2</v>
      </c>
      <c r="T46" s="6">
        <v>2225.6</v>
      </c>
      <c r="U46" s="6">
        <v>10078.5</v>
      </c>
      <c r="V46" s="6">
        <v>4910.1000000000004</v>
      </c>
      <c r="W46" s="6">
        <v>0</v>
      </c>
      <c r="X46" s="18">
        <f t="shared" si="8"/>
        <v>124930.59999999999</v>
      </c>
      <c r="Y46" s="26"/>
    </row>
    <row r="47" spans="1:26" s="7" customFormat="1" ht="109.5" customHeight="1" x14ac:dyDescent="0.2">
      <c r="A47" s="1">
        <v>18</v>
      </c>
      <c r="B47" s="4" t="s">
        <v>90</v>
      </c>
      <c r="C47" s="26" t="s">
        <v>91</v>
      </c>
      <c r="D47" s="5">
        <f t="shared" si="4"/>
        <v>1158.9000000000001</v>
      </c>
      <c r="E47" s="6">
        <v>1158.9000000000001</v>
      </c>
      <c r="F47" s="6">
        <v>0</v>
      </c>
      <c r="G47" s="6">
        <v>0</v>
      </c>
      <c r="H47" s="6">
        <v>0</v>
      </c>
      <c r="I47" s="5">
        <f>J47+K47+L47+M47</f>
        <v>0</v>
      </c>
      <c r="J47" s="6">
        <v>0</v>
      </c>
      <c r="K47" s="6">
        <v>0</v>
      </c>
      <c r="L47" s="6">
        <v>0</v>
      </c>
      <c r="M47" s="6">
        <v>0</v>
      </c>
      <c r="N47" s="5">
        <f t="shared" si="45"/>
        <v>16000</v>
      </c>
      <c r="O47" s="6">
        <v>3200</v>
      </c>
      <c r="P47" s="6">
        <v>0</v>
      </c>
      <c r="Q47" s="6">
        <v>12800</v>
      </c>
      <c r="R47" s="6">
        <v>0</v>
      </c>
      <c r="S47" s="5">
        <f t="shared" si="7"/>
        <v>13350</v>
      </c>
      <c r="T47" s="6">
        <v>2670</v>
      </c>
      <c r="U47" s="6">
        <v>0</v>
      </c>
      <c r="V47" s="6">
        <v>10680</v>
      </c>
      <c r="W47" s="6">
        <v>0</v>
      </c>
      <c r="X47" s="18">
        <f t="shared" si="8"/>
        <v>30508.9</v>
      </c>
      <c r="Y47" s="26"/>
    </row>
    <row r="48" spans="1:26" s="25" customFormat="1" ht="29.25" customHeight="1" x14ac:dyDescent="0.2">
      <c r="A48" s="22"/>
      <c r="B48" s="36" t="s">
        <v>9</v>
      </c>
      <c r="C48" s="37"/>
      <c r="D48" s="23">
        <f t="shared" si="4"/>
        <v>2134047.4</v>
      </c>
      <c r="E48" s="23">
        <f>SUM(E4+E9+E14+E17+E26+E27+E31+E32+E33+E37+E38+E39+E40+E41+E44+E45+E46+E47)</f>
        <v>1119815.2499999998</v>
      </c>
      <c r="F48" s="23">
        <f>SUM(F4+F9+F14+F17+F26+F27+F31+F32+F33+F37+F38+F39+F40+F41+F44+F45+F46+F47)</f>
        <v>77060.900000000009</v>
      </c>
      <c r="G48" s="23">
        <f>SUM(G4+G9+G14+G17+G26+G27+G31+G32+G33+G37+G38+G39+G40+G41+G44+G45+G46+G47)</f>
        <v>919275.15</v>
      </c>
      <c r="H48" s="23">
        <f>SUM(H4+H9+H14+H17+H26+H27+H31+H32+H33+H37+H38+H39+H40+H41+H44+H45+H46+H47)</f>
        <v>17896.099999999999</v>
      </c>
      <c r="I48" s="23">
        <f t="shared" si="20"/>
        <v>1973199.3000000003</v>
      </c>
      <c r="J48" s="23">
        <f>SUM(J4+J9+J14+J17+J26+J27+J31+J32+J33+J37+J38+J39+J40+J41+J44+J45+J46+J47)</f>
        <v>1002363.6000000001</v>
      </c>
      <c r="K48" s="23">
        <f>SUM(K4+K9+K14+K17+K26+K27+K31+K32+K33+K37+K38+K39+K40+K41+K44+K45+K46+K47)</f>
        <v>79218.600000000006</v>
      </c>
      <c r="L48" s="23">
        <f>SUM(L4+L9+L14+L17+L26+L27+L31+L32+L33+L37+L38+L39+L40+L41+L44+L45+L46+L47)</f>
        <v>878536.3</v>
      </c>
      <c r="M48" s="23">
        <f>SUM(M4+M9+M14+M17+M26+M27+M31+M32+M33+M37+M38+M39+M40+M41+M44+M45+M46+M47)</f>
        <v>13080.800000000001</v>
      </c>
      <c r="N48" s="23">
        <f t="shared" ref="N48:R48" si="46">SUM(N4+N9+N14+N17+N26+N27+N31+N32+N33+N37+N38+N39+N40+N41+N44+N45+N46+N47)</f>
        <v>2046706.9</v>
      </c>
      <c r="O48" s="23">
        <f t="shared" si="46"/>
        <v>1051938</v>
      </c>
      <c r="P48" s="23">
        <f t="shared" si="46"/>
        <v>79284</v>
      </c>
      <c r="Q48" s="23">
        <f t="shared" si="46"/>
        <v>904648.9</v>
      </c>
      <c r="R48" s="23">
        <f t="shared" si="46"/>
        <v>10836</v>
      </c>
      <c r="S48" s="23">
        <f t="shared" ref="S48:W48" si="47">SUM(S4+S9+S14+S17+S26+S27+S31+S32+S33+S37+S38+S39+S40+S41+S44+S45+S46+S47)</f>
        <v>1979009.0999999999</v>
      </c>
      <c r="T48" s="23">
        <f t="shared" si="47"/>
        <v>1053512.8</v>
      </c>
      <c r="U48" s="23">
        <f t="shared" si="47"/>
        <v>74527.8</v>
      </c>
      <c r="V48" s="23">
        <f t="shared" si="47"/>
        <v>850948.49999999988</v>
      </c>
      <c r="W48" s="23">
        <f t="shared" si="47"/>
        <v>20</v>
      </c>
      <c r="X48" s="24">
        <f t="shared" si="8"/>
        <v>8132962.6999999993</v>
      </c>
      <c r="Y48" s="28"/>
    </row>
    <row r="49" spans="4:9" x14ac:dyDescent="0.25">
      <c r="D49" s="13"/>
      <c r="E49" s="14"/>
      <c r="F49" s="14"/>
      <c r="G49" s="14"/>
      <c r="H49" s="14"/>
      <c r="I49" s="13"/>
    </row>
    <row r="50" spans="4:9" x14ac:dyDescent="0.25">
      <c r="D50" s="13"/>
      <c r="E50" s="14"/>
      <c r="F50" s="14"/>
      <c r="G50" s="14"/>
      <c r="H50" s="14"/>
      <c r="I50" s="13"/>
    </row>
    <row r="51" spans="4:9" x14ac:dyDescent="0.25">
      <c r="D51" s="13"/>
      <c r="E51" s="14"/>
      <c r="F51" s="14"/>
      <c r="G51" s="14"/>
      <c r="H51" s="14"/>
      <c r="I51" s="13"/>
    </row>
  </sheetData>
  <mergeCells count="25">
    <mergeCell ref="Y27:Y30"/>
    <mergeCell ref="X2:X3"/>
    <mergeCell ref="C9:C13"/>
    <mergeCell ref="C17:C25"/>
    <mergeCell ref="J2:M2"/>
    <mergeCell ref="T2:W2"/>
    <mergeCell ref="Y9:Y13"/>
    <mergeCell ref="Y4:Y8"/>
    <mergeCell ref="Y14:Y16"/>
    <mergeCell ref="Y2:Y3"/>
    <mergeCell ref="B48:C48"/>
    <mergeCell ref="A1:Y1"/>
    <mergeCell ref="A2:A3"/>
    <mergeCell ref="B2:B3"/>
    <mergeCell ref="C2:C3"/>
    <mergeCell ref="C27:C30"/>
    <mergeCell ref="E2:H2"/>
    <mergeCell ref="C4:C8"/>
    <mergeCell ref="O2:R2"/>
    <mergeCell ref="Y41:Y43"/>
    <mergeCell ref="C33:C36"/>
    <mergeCell ref="C41:C43"/>
    <mergeCell ref="C14:C16"/>
    <mergeCell ref="Y17:Y25"/>
    <mergeCell ref="Y33:Y36"/>
  </mergeCells>
  <pageMargins left="0.78740157480314965" right="0" top="0.19685039370078741" bottom="0.39370078740157483" header="0" footer="0"/>
  <pageSetup paperSize="9" scale="3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МП 2026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2026-04-27T13:18:42Z</cp:lastPrinted>
  <dcterms:created xsi:type="dcterms:W3CDTF">2022-03-24T07:55:45Z</dcterms:created>
  <dcterms:modified xsi:type="dcterms:W3CDTF">2026-04-27T14:14:04Z</dcterms:modified>
</cp:coreProperties>
</file>